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psp-fs01\кд\ОМТС\Рабочая\Группа реализации\ОПЕР ИНФ\_Рекл текущ файлы на сайте МП\для новых объяв_скоррект\"/>
    </mc:Choice>
  </mc:AlternateContent>
  <bookViews>
    <workbookView xWindow="0" yWindow="0" windowWidth="24000" windowHeight="9000" tabRatio="858"/>
  </bookViews>
  <sheets>
    <sheet name="Погрузчик на продажу_2ед_" sheetId="15" r:id="rId1"/>
    <sheet name="Архив торгов для их участников" sheetId="18" r:id="rId2"/>
    <sheet name="Грейфер 35ед_3239" sheetId="5" state="hidden" r:id="rId3"/>
    <sheet name="Портальный кран_1 ед_2600тр" sheetId="20" state="hidden" r:id="rId4"/>
    <sheet name="Автомобили_1ед_244" sheetId="19" r:id="rId5"/>
    <sheet name="Мраморн плиты_1132ед_152" sheetId="23" state="hidden" r:id="rId6"/>
    <sheet name="Контейнеры 10ед_387" sheetId="25" state="hidden" r:id="rId7"/>
    <sheet name="Оборудование_4ед_1567" sheetId="24" r:id="rId8"/>
    <sheet name="ОПИСЬ ПЕРЕЧНЯ" sheetId="17" state="hidden" r:id="rId9"/>
  </sheets>
  <definedNames>
    <definedName name="_xlnm._FilterDatabase" localSheetId="0" hidden="1">'Погрузчик на продажу_2ед_'!$A$40:$O$41</definedName>
    <definedName name="_xlnm.Print_Area" localSheetId="4">Автомобили_1ед_244!$A$1:$P$15</definedName>
    <definedName name="_xlnm.Print_Area" localSheetId="1">'Архив торгов для их участников'!$A$1:$M$6</definedName>
    <definedName name="_xlnm.Print_Area" localSheetId="2">'Грейфер 35ед_3239'!$A$1:$N$47</definedName>
    <definedName name="_xlnm.Print_Area" localSheetId="5">'Мраморн плиты_1132ед_152'!$A$1:$G$4</definedName>
    <definedName name="_xlnm.Print_Area" localSheetId="8">'ОПИСЬ ПЕРЕЧНЯ'!$A$1:$L$17</definedName>
    <definedName name="_xlnm.Print_Area" localSheetId="0">'Погрузчик на продажу_2ед_'!$A$1:$O$72</definedName>
    <definedName name="_xlnm.Print_Area" localSheetId="3">'Портальный кран_1 ед_2600тр'!$A$1:$J$15</definedName>
  </definedNames>
  <calcPr calcId="162913"/>
</workbook>
</file>

<file path=xl/calcChain.xml><?xml version="1.0" encoding="utf-8"?>
<calcChain xmlns="http://schemas.openxmlformats.org/spreadsheetml/2006/main">
  <c r="H12" i="24" l="1"/>
  <c r="L9" i="17" l="1"/>
  <c r="K8" i="18" l="1"/>
  <c r="K10" i="17" l="1"/>
  <c r="J10" i="17"/>
  <c r="L5" i="17" l="1"/>
  <c r="L8" i="17" l="1"/>
  <c r="L6" i="17" l="1"/>
  <c r="O10" i="19" l="1"/>
  <c r="L7" i="17" s="1"/>
  <c r="F19" i="25" l="1"/>
  <c r="K42" i="15" l="1"/>
  <c r="M42" i="5" l="1"/>
  <c r="K43" i="15" l="1"/>
  <c r="L4" i="17" l="1"/>
  <c r="L10" i="17" s="1"/>
  <c r="B33" i="15" l="1"/>
</calcChain>
</file>

<file path=xl/sharedStrings.xml><?xml version="1.0" encoding="utf-8"?>
<sst xmlns="http://schemas.openxmlformats.org/spreadsheetml/2006/main" count="447" uniqueCount="288">
  <si>
    <t>№</t>
  </si>
  <si>
    <t>МАРКА</t>
  </si>
  <si>
    <t>Примечание</t>
  </si>
  <si>
    <t>Год выпуска</t>
  </si>
  <si>
    <t>Кол-во, ед.</t>
  </si>
  <si>
    <t>Инв № (Гос №)</t>
  </si>
  <si>
    <t>Свои предложения направляйте на электронный адрес: sales@seaport.spb.ru</t>
  </si>
  <si>
    <t>Стартовая цена, тыс.руб.  (за ед.)</t>
  </si>
  <si>
    <t>Наименование</t>
  </si>
  <si>
    <t>Год выпуска (ввода в эксплуатацию)</t>
  </si>
  <si>
    <t>Техническое состояние</t>
  </si>
  <si>
    <t>Борт. №</t>
  </si>
  <si>
    <t>Наработка, моточасы</t>
  </si>
  <si>
    <t>Примечания</t>
  </si>
  <si>
    <t>Запрос предложений (ЗП)</t>
  </si>
  <si>
    <t>ЗП не является торгами (конкурсом, аукционом) или публичным конкурсом в соответствии со статьями 447-449 части первой и статьями 1057 - 1061 части второй ГК РФ, и не накладывает на Общество обязательств, установленных указанными статьями ГК РФ</t>
  </si>
  <si>
    <t>Наименование продажи</t>
  </si>
  <si>
    <t>Электронный почтовый адрес для  приема предложений в форме электронного документа и официальной переписки с Участниками ЗП</t>
  </si>
  <si>
    <t>Дата и время окончания подачи заявок</t>
  </si>
  <si>
    <t>Место рассмотрения заявок и подведения итогов</t>
  </si>
  <si>
    <t>198035, г. Санкт-Петербург, Межевой канал, д. 5</t>
  </si>
  <si>
    <t>Дата и время подведения итогов</t>
  </si>
  <si>
    <t>Стартовая цена - указана в Приложении № 1 по каждой позиции</t>
  </si>
  <si>
    <t>Форма Заявки участника ЗП</t>
  </si>
  <si>
    <t>Приложении № 1</t>
  </si>
  <si>
    <t>Заполнение полей участником, в т.ч.  своих цен на интересующие позиции. Документ (Приложение №1) подписывается и ставится печать</t>
  </si>
  <si>
    <t>Прилагаемые документы к Заявке участника ЗП</t>
  </si>
  <si>
    <t>Устав; свидетельство о регистрации, свидетельство о постановке на налоговый учет, письмо для статуправления</t>
  </si>
  <si>
    <t>Критерии определения наилучшей заявки/предложения</t>
  </si>
  <si>
    <t xml:space="preserve">Максимальная цена позиции  на условиях предоплаты </t>
  </si>
  <si>
    <t>Сроки подписания договора победителем запроса предложений</t>
  </si>
  <si>
    <t>Место поставки</t>
  </si>
  <si>
    <t xml:space="preserve">
«_____»_______________ года
№________________________
</t>
  </si>
  <si>
    <t xml:space="preserve">Приложение № 1 </t>
  </si>
  <si>
    <t>Уважаемые господа!</t>
  </si>
  <si>
    <t xml:space="preserve">Изучив Извещение о проведении Запроса предложений, принимая установленные в них требования и условия Запроса предложений,
</t>
  </si>
  <si>
    <t>(полное наименование Участника с указанием организационно-правовой формы)</t>
  </si>
  <si>
    <t>зарегистрированное по адресу</t>
  </si>
  <si>
    <t>(юридический адрес Участника)</t>
  </si>
  <si>
    <t>(краткое описание выкупаемого оборудования)</t>
  </si>
  <si>
    <t>№ позиции</t>
  </si>
  <si>
    <t>Предложение Участника</t>
  </si>
  <si>
    <t>ИТОГО с НДС, руб.</t>
  </si>
  <si>
    <t>В том числе НДС, руб.</t>
  </si>
  <si>
    <t xml:space="preserve">
Настоящая Заявка имеет правовой статус оферты и действует до «____»_____________________ года.
</t>
  </si>
  <si>
    <t>Настоящая Заявка дополняется следующими документами, включая неотъемлемые приложения:</t>
  </si>
  <si>
    <t>(подпись, М.П.)</t>
  </si>
  <si>
    <t xml:space="preserve">(фамилия, имя, отчество подписавшего, должность)
</t>
  </si>
  <si>
    <t>1.1      Участник присваивает технико-коммерческому предложению дату и номер в соответствии с принятыми у него правилами документооборота.</t>
  </si>
  <si>
    <t>1.2      Участник должен указать свое полное наименование (с указанием организационно-правовой формы) и юридический адрес.</t>
  </si>
  <si>
    <t xml:space="preserve">1.4      Участник должен указать срок действия Заявки </t>
  </si>
  <si>
    <t>1.7     Письмо должно быть подписано и скреплено печатью</t>
  </si>
  <si>
    <t xml:space="preserve">Информация </t>
  </si>
  <si>
    <t xml:space="preserve">Наименование </t>
  </si>
  <si>
    <t>предлагает заключить Договор на продажу б/у перегрузочного оборудования:</t>
  </si>
  <si>
    <t>на условиях и в соответствии с настоящим Технико-коммерческим предложением на продажу б/у перегрузочного оборудования:</t>
  </si>
  <si>
    <t xml:space="preserve">Технические характеристики перегрузочного оборудования и стартовая цена продавца </t>
  </si>
  <si>
    <t xml:space="preserve">Продажа перегрузочного оборудования будет осуществлена в полном соответствии с требованиями, </t>
  </si>
  <si>
    <t xml:space="preserve"> изложенными в данном Приложении №1 и на условиях оплаты и вывоза указанных в Извещении. </t>
  </si>
  <si>
    <t xml:space="preserve">1. Документы, подтверждающие соответствие Участника установленным требованиям — на ____ листах (перечень  юр. док-тов - в Извещении)
</t>
  </si>
  <si>
    <t>Выкуп перегрузочного оборудования попозиционный
Участник должен подать Заявку с учетом того, что Организатором будет оцениваться и сопоставляться каждая позиция Технико-коммерческого предложения, входящего в состав Заявки, в отдельности (попозиционная продажа перегрузочного оборудования). Участник может быть признан Победителем только по части позиций, указанных в его Заявке.</t>
  </si>
  <si>
    <t xml:space="preserve">1.3      Участник должен указать цену продажи (выкупа) интересующей его позиции оборудования цифрами, в рублях с НДС. </t>
  </si>
  <si>
    <t>1.6      Участник должен перечислить и указать объем  (страниц) каждого из прилагаемых к письму документов, определяющих суть технико-коммерческого предложения Участника.</t>
  </si>
  <si>
    <t>Стартовая цена, тыс.руб. с НДС  (за ед.)</t>
  </si>
  <si>
    <t>Для физических лиц - данные паспорта РФ</t>
  </si>
  <si>
    <t>sales@seaport.spb.ru</t>
  </si>
  <si>
    <t>1.5    В технико-коммерческом предложении заполняются столбцы "цена единицы", "Срок действия данного предложения", "Дата проведения осмотра".  Позиции, выкуп которых покупатель не планирует, следует оставить пустыми или поставить  "-" в соответствующей строке.</t>
  </si>
  <si>
    <r>
      <t xml:space="preserve">1. </t>
    </r>
    <r>
      <rPr>
        <u/>
        <sz val="9"/>
        <color rgb="FF000000"/>
        <rFont val="Times New Roman"/>
        <family val="1"/>
        <charset val="204"/>
      </rPr>
      <t xml:space="preserve">ИНСТРУКЦИИ ПО ЗАПОЛНЕНИЮ  (поля для заполнения отмечены  </t>
    </r>
    <r>
      <rPr>
        <b/>
        <u/>
        <sz val="9"/>
        <color rgb="FF002060"/>
        <rFont val="Times New Roman"/>
        <family val="1"/>
        <charset val="204"/>
      </rPr>
      <t>С И Н И М   Ц В Е Т О М, который после заполнения следует  у б р а ть</t>
    </r>
    <r>
      <rPr>
        <u/>
        <sz val="9"/>
        <color rgb="FF000000"/>
        <rFont val="Times New Roman"/>
        <family val="1"/>
        <charset val="204"/>
      </rPr>
      <t>)</t>
    </r>
  </si>
  <si>
    <t>Срок действия данного предложения</t>
  </si>
  <si>
    <t xml:space="preserve">Дата проведения осмотра </t>
  </si>
  <si>
    <t>Важов А.В.</t>
  </si>
  <si>
    <t>рабочее</t>
  </si>
  <si>
    <t>Руководитель группы оценки и реализации имущества</t>
  </si>
  <si>
    <t xml:space="preserve">Наименование, основные характеристики, общее состояние ПМ указано в Приложении №1
</t>
  </si>
  <si>
    <t>Условия осмотра ПМ</t>
  </si>
  <si>
    <t>Осмотр ПМ производится по письменному запросу участника ЗП на эл.почту в период: со дня публикации
 Извещения о ЗП до дня, предшествующему дню окончания приема заявок с 9-00 до 15-00.</t>
  </si>
  <si>
    <t>Стартовая цена реализации ПМ</t>
  </si>
  <si>
    <t>Способ размещения на продажу б/у перегрузочных машин (ПМ)</t>
  </si>
  <si>
    <t>№ ПСМ и наличие регистрации</t>
  </si>
  <si>
    <t>Стартовая цена, тыс.руб.  (за ед.) с НДС</t>
  </si>
  <si>
    <t>Цена, тыс.руб. с НДС</t>
  </si>
  <si>
    <t>Наименование разделов реализуемых товаров</t>
  </si>
  <si>
    <t>Толстых Л.Н.</t>
  </si>
  <si>
    <t>/_________________________/</t>
  </si>
  <si>
    <t>Начальник  УМТС</t>
  </si>
  <si>
    <t>СОГЛАСОВАНО                           Коммерческий директор</t>
  </si>
  <si>
    <t>Итого:</t>
  </si>
  <si>
    <t>Местонахождение</t>
  </si>
  <si>
    <t>Собственник</t>
  </si>
  <si>
    <t>МПСПб</t>
  </si>
  <si>
    <t>ИТОГО:</t>
  </si>
  <si>
    <t>Пацевич П.Г.</t>
  </si>
  <si>
    <r>
      <t>Грузоподъемность, тн (объем, м</t>
    </r>
    <r>
      <rPr>
        <b/>
        <sz val="9"/>
        <color rgb="FF000000"/>
        <rFont val="Calibri"/>
        <family val="2"/>
        <charset val="204"/>
      </rPr>
      <t>ᶾ</t>
    </r>
    <r>
      <rPr>
        <b/>
        <sz val="9"/>
        <color rgb="FF000000"/>
        <rFont val="Times New Roman"/>
        <family val="1"/>
        <charset val="204"/>
      </rPr>
      <t>)</t>
    </r>
  </si>
  <si>
    <t>Высота подъема вил (груза), м</t>
  </si>
  <si>
    <t>Дата публикации извещения</t>
  </si>
  <si>
    <r>
      <t xml:space="preserve">Собственник </t>
    </r>
    <r>
      <rPr>
        <b/>
        <sz val="9"/>
        <color rgb="FFFF0000"/>
        <rFont val="Times New Roman"/>
        <family val="1"/>
        <charset val="204"/>
      </rPr>
      <t>(месторасположение техники)</t>
    </r>
  </si>
  <si>
    <t>/__________________/</t>
  </si>
  <si>
    <t>МПСПб (ТД), а/база</t>
  </si>
  <si>
    <t>Цена, тыс.руб.  (за ед.) с НДС</t>
  </si>
  <si>
    <t>Общая сумма по приложению, тыс.руб с НДС</t>
  </si>
  <si>
    <t>"___" ___________2017г.</t>
  </si>
  <si>
    <t>Дата ОСНОВАНИЯ - протокол ПТС - для продажи</t>
  </si>
  <si>
    <t>198035, г. Санкт-Петербург, Межевой канал, д. 5, 1-й/2-й район Порта</t>
  </si>
  <si>
    <t>Большее количество выкупа позиций ПО по старт.ценам - будет преимуществом участника ЗП</t>
  </si>
  <si>
    <t>"Погрузчики вилочные, фронтальные, портовые тягачи, тракторы"</t>
  </si>
  <si>
    <t>Инв (Борт) №</t>
  </si>
  <si>
    <t>Грузоподъемность, тн (Объём в мᶾ)</t>
  </si>
  <si>
    <t>Описание (канаты, челюсти…)</t>
  </si>
  <si>
    <t>Наличие Паспорта.С регистрацией или БЕЗ</t>
  </si>
  <si>
    <t>Техническое состояние (рабочее/не рабочее (с указанием неисправностей)</t>
  </si>
  <si>
    <t>Конструкционная масса (тонн)</t>
  </si>
  <si>
    <t>Наименование техники, мара</t>
  </si>
  <si>
    <t>№ п/п</t>
  </si>
  <si>
    <t xml:space="preserve">Пробег (тыс.км) </t>
  </si>
  <si>
    <t>№ причала</t>
  </si>
  <si>
    <t>Приложение №3: Реализация б/у грейферов</t>
  </si>
  <si>
    <t>Легковые/грузовые Автомобили / Автобусы</t>
  </si>
  <si>
    <t>Срок проведения процедуры торга (аукцион) заявок участников, представивших наилучшие предложения по цене на условиях предоплаты</t>
  </si>
  <si>
    <t>Продажа б/у погрузчики вилочные, ковшевые, портовые тягачи</t>
  </si>
  <si>
    <t>Лист №1</t>
  </si>
  <si>
    <t>Лист 2</t>
  </si>
  <si>
    <t>Лист 3</t>
  </si>
  <si>
    <t>Лист 4</t>
  </si>
  <si>
    <t>Лист 5</t>
  </si>
  <si>
    <t>100 % предоплата, в течении 20 раб.дней после оплаты - подписание Акта приема-передачи и вывоз техники</t>
  </si>
  <si>
    <t>Основые условия договора</t>
  </si>
  <si>
    <t>Инв № (Гаражный №)</t>
  </si>
  <si>
    <t>Гос №</t>
  </si>
  <si>
    <t>Объём двигателя-литры,  л.с, трансмиссия,  РКПП / АКПП)</t>
  </si>
  <si>
    <t>Цвет/текущ ухудшение техсост</t>
  </si>
  <si>
    <t>Заводской № машины (рамы)</t>
  </si>
  <si>
    <t>№ двигателя</t>
  </si>
  <si>
    <t>№ пп</t>
  </si>
  <si>
    <r>
      <t xml:space="preserve">Собственник </t>
    </r>
    <r>
      <rPr>
        <b/>
        <sz val="10"/>
        <color rgb="FFFF0000"/>
        <rFont val="Times New Roman"/>
        <family val="1"/>
        <charset val="204"/>
      </rPr>
      <t>(месторасположение техники)</t>
    </r>
  </si>
  <si>
    <t>Дадонова А.А.</t>
  </si>
  <si>
    <t>СОГЛАСОВАНО                                                                      Коммерческий директор</t>
  </si>
  <si>
    <t xml:space="preserve">Текущее техническое состояние (рабочее/не рабочее (с указанием неисправностей)
</t>
  </si>
  <si>
    <t>* В цену позиции наименования включены: 1) Запчасти; 2) Погрузка товара на транспорт покупателя силами порта, а также, все налоги, обязательные платежи.</t>
  </si>
  <si>
    <t xml:space="preserve">Скорнякова Е. А. </t>
  </si>
  <si>
    <t>ПТС №7 от 23.03.2017</t>
  </si>
  <si>
    <t>ПТС №13 от 14.06.2016</t>
  </si>
  <si>
    <t xml:space="preserve">Контактные лица:
Главный спецталист группы реализации - Толстых Лев Николаевич                                                                                                                                                                                                тел: +7 (812) 714-99-27 (доб. 93-52, 90-91), +921-429-59-32 
</t>
  </si>
  <si>
    <t xml:space="preserve">Контактные лица:
Главный специалист группы реализации - Толстых Лев Николаевич                                                                                                                      тел: +7 (812) 714-99-27 (доб. 93-52), +7 921-429-59-32 
</t>
  </si>
  <si>
    <t xml:space="preserve">Контактное лицо:
Главный специалист группы реализации - Толстых Лев Николаевич                                                                                                                                                                                                 тел: +7 (812) 714-99-27 (доб. 93-52), 921-429-59-32 , специалист Евгения  +7 921-864-59-18
</t>
  </si>
  <si>
    <t xml:space="preserve">Контактные лица:
Главный специалист группы реализации - Толстых Лев Николаевич                                                                                                                                                                                                                                      тел: +7 (812) 714-99-27 (доб. 93-52, 90-91), +7 921-429-59-32 
</t>
  </si>
  <si>
    <t>Специалист группы  реализации невсотребованного имущества</t>
  </si>
  <si>
    <t>Главный специалист группы  реализации невсотребованного имущества</t>
  </si>
  <si>
    <t>Специалист группы реализации невостребованного имущества</t>
  </si>
  <si>
    <t>Главный специалист группы реализации невостребованного имущества</t>
  </si>
  <si>
    <t>ПОРТАЛЬНЫЕ КРАНЫ</t>
  </si>
  <si>
    <t>"_____" ___________2019г.</t>
  </si>
  <si>
    <t>нет</t>
  </si>
  <si>
    <t>Сумма, тыс.руб. с НДС</t>
  </si>
  <si>
    <t>ПТС № 15 от 18.06.19</t>
  </si>
  <si>
    <t>Борт.(инв) №</t>
  </si>
  <si>
    <t xml:space="preserve">1 </t>
  </si>
  <si>
    <t xml:space="preserve">2 </t>
  </si>
  <si>
    <t>Оборудование</t>
  </si>
  <si>
    <t>Количество, шт</t>
  </si>
  <si>
    <t>Инв. №</t>
  </si>
  <si>
    <t xml:space="preserve">ОПИСЬ ПЕРЕЧНЯ РЕКЛАМНЫХ МАТЕРИАЛОВ  </t>
  </si>
  <si>
    <t>В течении 5 раб. дней с момента подписания Протокола ПТС</t>
  </si>
  <si>
    <t>ВСЕГО (без архива):</t>
  </si>
  <si>
    <t>Количество позиций</t>
  </si>
  <si>
    <t>Количество ед всего</t>
  </si>
  <si>
    <t>Наличие ПТС (ПТС с регистр или ПТС без регстр), кол-во владельцев</t>
  </si>
  <si>
    <t>Грузоподъемность, тн/Объем двигателя, л</t>
  </si>
  <si>
    <t xml:space="preserve">Дата продажи </t>
  </si>
  <si>
    <t>Дата предложения</t>
  </si>
  <si>
    <t xml:space="preserve">2 место                          </t>
  </si>
  <si>
    <t>Предложения участников: 1-ое (победитель) и 2-ое места</t>
  </si>
  <si>
    <r>
      <rPr>
        <b/>
        <sz val="11"/>
        <rFont val="Times New Roman"/>
        <family val="1"/>
        <charset val="204"/>
      </rPr>
      <t>Победитель</t>
    </r>
    <r>
      <rPr>
        <b/>
        <sz val="8"/>
        <rFont val="Times New Roman"/>
        <family val="1"/>
        <charset val="204"/>
      </rPr>
      <t xml:space="preserve">                 (1 место)                                 </t>
    </r>
  </si>
  <si>
    <r>
      <t xml:space="preserve">На письменный запрос (за 1 раб.день </t>
    </r>
    <r>
      <rPr>
        <i/>
        <sz val="9"/>
        <rFont val="Times New Roman"/>
        <family val="1"/>
        <charset val="204"/>
      </rPr>
      <t>(до 11-00</t>
    </r>
    <r>
      <rPr>
        <sz val="9"/>
        <rFont val="Times New Roman"/>
        <family val="1"/>
        <charset val="204"/>
      </rPr>
      <t>)  до осмотра) участнику ЗП необходимо получить письменный ответ - согласование времени осмотра, заявки с данными участника ЗП на пропуск в Порт</t>
    </r>
  </si>
  <si>
    <t>на продажу б/у Объектов:</t>
  </si>
  <si>
    <t>Наименование Объектов*</t>
  </si>
  <si>
    <t xml:space="preserve">Технические характеристики Объеков и стартовая цена продавца </t>
  </si>
  <si>
    <t>При наличии заявки участника ЗП (письменное коммерческое предлжение) с ценой равной стартовой цене позиции ПМ  (на условиях 100% предоплаты и согласования проекта типового договора Порта) или меньшей ценой ПМ (от стартовой), согласованной руководством порта, подведение итогов с утверждением победителя на Производственно-Техническом Совете Порта (ПТС) может состояться в любой момент времени до даты, указанной в п.7  (с учетом п.10 "Примечания" данного Извещения)</t>
  </si>
  <si>
    <t>В течении 10 рабочих дней с момента окончания торга-аукциона</t>
  </si>
  <si>
    <t>Срок публикации информации о покупателях (1-е и 2-ое места), участвующих в торгах-аукционах (за последний месяц) реализуемых машин на сайте АО "Морпорт СПб" (данный файл, лист "Архив аукцион")</t>
  </si>
  <si>
    <t>3</t>
  </si>
  <si>
    <r>
      <t xml:space="preserve">Приложение № 3: Реализация б/у портальных кранов </t>
    </r>
    <r>
      <rPr>
        <i/>
        <sz val="10"/>
        <color theme="1"/>
        <rFont val="Times New Roman"/>
        <family val="1"/>
        <charset val="204"/>
      </rPr>
      <t>(и оборудования к ним)</t>
    </r>
  </si>
  <si>
    <t>ПТС№ 4 от 08.02.18</t>
  </si>
  <si>
    <t xml:space="preserve">Процедура торга (аукцион) проводится между покупателями-лидерами представленных письменных предложений выкупа одного и того же Объекта (ПМ) в одно и то же время: в 10-ти дневный срок с момента получения предложения первым потенциальным покупателем и письменными запросами продавца к потребителям этого Объекта (ПМ)
</t>
  </si>
  <si>
    <t>Толстых Лев Николаевич , +7 (812) 714-99-27, доб. 93-52 , Скорнякова Евгения Алексеевна (доб. 90-91)</t>
  </si>
  <si>
    <t>Контактные лица, телефон</t>
  </si>
  <si>
    <t>Приложение №6: Реализация б/у контейнеров</t>
  </si>
  <si>
    <t>КОНТЕЙНЕРЫ</t>
  </si>
  <si>
    <t>Лист 6</t>
  </si>
  <si>
    <t>Приложение №4: Реализация б/у автомобилей</t>
  </si>
  <si>
    <t>20-ти футовый контейнер красный ржавый</t>
  </si>
  <si>
    <t>20-ти футовый контейнертемно красный большой</t>
  </si>
  <si>
    <t>20-ти футовый контейнер серый TZ 48</t>
  </si>
  <si>
    <t>20-ти футовый контейнер серый TZ 46</t>
  </si>
  <si>
    <t>20-ти футовый контейнер серый TZ 47</t>
  </si>
  <si>
    <t>20-ти футовый контейнер серый BG 2010</t>
  </si>
  <si>
    <t>20-ти футовый контейнер зеленый</t>
  </si>
  <si>
    <t xml:space="preserve">20-ти футовый контейнер розовый </t>
  </si>
  <si>
    <t>20-ти футовый контейнер красный 2319</t>
  </si>
  <si>
    <t xml:space="preserve">Контейнер 6 куб.м </t>
  </si>
  <si>
    <t>ПТС№4 от 05.02.20</t>
  </si>
  <si>
    <t>0701000000110019</t>
  </si>
  <si>
    <t>б/у, множественная корозия, местами сквозная, вмятины</t>
  </si>
  <si>
    <t>б/у, местами ржавчина, небольшие вмятины</t>
  </si>
  <si>
    <t>б/у, местами ржавчина, вмятины</t>
  </si>
  <si>
    <t>б/у, коррозия, местами сквозная, вмятины, облезла краска</t>
  </si>
  <si>
    <t>б/у, ржавчина, вмятины</t>
  </si>
  <si>
    <t>б/у, местами вмятины, царапины</t>
  </si>
  <si>
    <t>Цена продажи (ПМ + сзч), тыс.руб. с НДС</t>
  </si>
  <si>
    <t>Цена  предложения (ПМ + сзч), тыс.руб. с НДС</t>
  </si>
  <si>
    <t>Кол-во, шт</t>
  </si>
  <si>
    <t>1978</t>
  </si>
  <si>
    <t>Состояние НЕРАБОЧЕЕ, Отсутствуют: 1. Редуктор поворота левый. 2. Грузовой эектродвигатель снят, неисправен. 3. Редуктор механизма передвижения. 4. Противоугонные захваты</t>
  </si>
  <si>
    <t>ПТС№22 от 18.09.20</t>
  </si>
  <si>
    <t>Камера КСО №7 в ЦРП-2 РУ 6 кВ</t>
  </si>
  <si>
    <t>Камера КСО №8 в ЦРП-2 РУ 6 кВ</t>
  </si>
  <si>
    <t>103000001923</t>
  </si>
  <si>
    <t>103000001945</t>
  </si>
  <si>
    <t>Примерная масса, тн</t>
  </si>
  <si>
    <r>
      <t>Стартовая цена</t>
    </r>
    <r>
      <rPr>
        <b/>
        <sz val="20"/>
        <rFont val="Times New Roman"/>
        <family val="1"/>
        <charset val="204"/>
      </rPr>
      <t>**</t>
    </r>
    <r>
      <rPr>
        <b/>
        <sz val="11"/>
        <rFont val="Times New Roman"/>
        <family val="1"/>
        <charset val="204"/>
      </rPr>
      <t>, тыс.руб. с НДС</t>
    </r>
  </si>
  <si>
    <r>
      <t>Портальный кран "Альбатрос" №409</t>
    </r>
    <r>
      <rPr>
        <sz val="20"/>
        <rFont val="Times New Roman"/>
        <family val="1"/>
        <charset val="204"/>
      </rPr>
      <t>*</t>
    </r>
  </si>
  <si>
    <t>тыл 16</t>
  </si>
  <si>
    <r>
      <rPr>
        <sz val="20"/>
        <rFont val="Times New Roman"/>
        <family val="1"/>
        <charset val="204"/>
      </rPr>
      <t xml:space="preserve">* </t>
    </r>
    <r>
      <rPr>
        <sz val="12"/>
        <rFont val="Times New Roman"/>
        <family val="1"/>
        <charset val="204"/>
      </rPr>
      <t>Продажа планируется в 1 кв. 2021г. Будет дополнительная информация.</t>
    </r>
  </si>
  <si>
    <r>
      <rPr>
        <sz val="20"/>
        <rFont val="Times New Roman"/>
        <family val="1"/>
        <charset val="204"/>
      </rPr>
      <t>**</t>
    </r>
    <r>
      <rPr>
        <sz val="12"/>
        <rFont val="Times New Roman"/>
        <family val="1"/>
        <charset val="204"/>
      </rPr>
      <t>В цену позиции включено - аренда площадки для демонтажа крана (примерно 50х30м) до 30 календарных дней.  Заказ подъемно-разгрузочных работ с использованием соседних портальных кранов возможен в случае их незагруженности в производственном процессе порта, производится отдельно и за счет покупателя.</t>
    </r>
  </si>
  <si>
    <t>МПСП (ОГЭ) (местоположение  2 рн, ЦРП-2)</t>
  </si>
  <si>
    <t>Приложение №3: Реализация б/у портальных кранов и оборудования к ним</t>
  </si>
  <si>
    <t>№ листа</t>
  </si>
  <si>
    <t>Приложение №6: Реализация б/у оборудования</t>
  </si>
  <si>
    <t>ПТС №28 от 30.11.2020</t>
  </si>
  <si>
    <t>ПТС 04 от 12.03.2021</t>
  </si>
  <si>
    <r>
      <rPr>
        <sz val="10"/>
        <rFont val="Times New Roman"/>
        <family val="1"/>
        <charset val="204"/>
      </rPr>
      <t>Фотографии техники можно посмотреть на Авито:</t>
    </r>
    <r>
      <rPr>
        <u/>
        <sz val="10"/>
        <color theme="10"/>
        <rFont val="Times New Roman"/>
        <family val="1"/>
        <charset val="204"/>
      </rPr>
      <t xml:space="preserve">    </t>
    </r>
    <r>
      <rPr>
        <b/>
        <u/>
        <sz val="10"/>
        <color theme="10"/>
        <rFont val="Times New Roman"/>
        <family val="1"/>
        <charset val="204"/>
      </rPr>
      <t>https://www.avito.ru/user/77605853768dbf58788919a167abfdda/profile?id=2091563627&amp;src=item&amp;page_from=from_item_card&amp;iid=2091563627</t>
    </r>
  </si>
  <si>
    <t>4</t>
  </si>
  <si>
    <t>Приложение № 4: Реализация б/у автомобилей</t>
  </si>
  <si>
    <t>Приложение № 6: Реализация б\у оборудования</t>
  </si>
  <si>
    <t>По договору купли-продажи место примема-передачи любого имущества порта - 1-й , 2-й  район порта</t>
  </si>
  <si>
    <t>Приложение № 2:  Архив продажи б/у техники по торгам-аукционам (информация для их участников)</t>
  </si>
  <si>
    <t>в стадии оформления</t>
  </si>
  <si>
    <t>Мраморные плиты</t>
  </si>
  <si>
    <t>Мраморные плиты б/у</t>
  </si>
  <si>
    <t>Общая площадь, кв.м.</t>
  </si>
  <si>
    <t>б/у</t>
  </si>
  <si>
    <t>МПСПб, Межевой 5</t>
  </si>
  <si>
    <t>Стартовая цена, тыс.руб.  (за кв.м.) с НДС</t>
  </si>
  <si>
    <t>Приложение №5: Реализация мраморных плит</t>
  </si>
  <si>
    <t>Приложение № 5: Реализация б\у мраморных плит</t>
  </si>
  <si>
    <t>МПСП (ТД)</t>
  </si>
  <si>
    <t>BMW 750Li xDrive</t>
  </si>
  <si>
    <t>МПСП (Автобаза)</t>
  </si>
  <si>
    <t>39 НЕ 297585</t>
  </si>
  <si>
    <t>ГАЗ-3309</t>
  </si>
  <si>
    <t>В 471 КК 98</t>
  </si>
  <si>
    <t>снежно-белый</t>
  </si>
  <si>
    <t xml:space="preserve"> 52 КУ 666954</t>
  </si>
  <si>
    <t>ХТН33090050868036</t>
  </si>
  <si>
    <t>Д245.7 151273</t>
  </si>
  <si>
    <t>Рабочее: периодически не включается передача, коррозия на кузове</t>
  </si>
  <si>
    <t>Рабочее: при резком разгоне а/м, иногда бывает провал работы АКПП, покрашена левая задняя дверь</t>
  </si>
  <si>
    <t>Извещение № 176 от 23.12.2021г. о проведении Запроса предложений на продажу б/у перегрузочных машин, Приложение № 1 на продажу б/у оборудования: "Погрузчики вилочные, ковшевые, портовые тягачи"</t>
  </si>
  <si>
    <t>3734</t>
  </si>
  <si>
    <t>303</t>
  </si>
  <si>
    <t>Экскаватор ЭО 2101</t>
  </si>
  <si>
    <t>ООО Терминал Сервис</t>
  </si>
  <si>
    <t>Распопов Николай</t>
  </si>
  <si>
    <t>АА 975247</t>
  </si>
  <si>
    <t>ковш</t>
  </si>
  <si>
    <t>Высота подъема вил/оборудования, м</t>
  </si>
  <si>
    <t>121580</t>
  </si>
  <si>
    <t>Николаев Константин Николаевич</t>
  </si>
  <si>
    <t>Федичкин Алексей</t>
  </si>
  <si>
    <t>HYSTER H2.0FT 1266</t>
  </si>
  <si>
    <t>HYSTER H2.0FT 2144</t>
  </si>
  <si>
    <t>временно сняты с продажи, о возобновлении будет сообщено дополнительно</t>
  </si>
  <si>
    <t>2012</t>
  </si>
  <si>
    <t>18435</t>
  </si>
  <si>
    <t>ТС 734905</t>
  </si>
  <si>
    <t xml:space="preserve">Условно-рабочее: сквозное повреждение корпуса АКПП, повреждения органов звуковой и световой сигнализации, </t>
  </si>
  <si>
    <t>ТС 734901</t>
  </si>
  <si>
    <t>13747</t>
  </si>
  <si>
    <t xml:space="preserve">Условно-рабочее: отсутствуют грузовые цепи, повреждения органов звуковой и световой сигнализации, </t>
  </si>
  <si>
    <t>Извещение № 177 от 24.05.2022г (по внутр.служ.записке № 55 от 26.05.2022г)  о проведении Запроса предложений на продажу б/у перегрузочных машин</t>
  </si>
  <si>
    <t>с 29.08.2022 по 02.09.2022 до 15ч (либо ранее с учетом примечания пункта 10 , 11)</t>
  </si>
  <si>
    <t>09.09.2022  12ч</t>
  </si>
  <si>
    <t xml:space="preserve">Прожектор Philips MVF024 1000 Вт   </t>
  </si>
  <si>
    <t xml:space="preserve">Прожектор Philips RVP351 400 Вт  </t>
  </si>
  <si>
    <t>б/у, царапины, следы коррозии</t>
  </si>
  <si>
    <t>УПК (Усть-Луга)</t>
  </si>
  <si>
    <t xml:space="preserve"> Нерабочее: разбиты крышки клапанного блока двигателя, требуется замена </t>
  </si>
  <si>
    <t xml:space="preserve">* В цену позиции наименования включены: 1) Запчасти; 2) Погрузка товара на транспорт покупателя силами порта, а также, все налоги, обязательные платежи.          Данное предложение не является публичной офертой.
Вся информация и фотографии товаров на сайте являются исключительно ознакомительными. Стоимость товара, цена и другая информация, указанная в настоящем объявлении приведена как справочная информация и не является публичной офертой, определяемой положениями статьи 437 Гражданского кодекса Российской Федерации и может быть изменена в любое время без предупреждения по усмотрению продавца. Для получения подробной информации о стоимости, сроках и условиях поставки просьба направлять сообщения на вышеуказанную эл.почту
</t>
  </si>
  <si>
    <t xml:space="preserve">Данное предложение не является публичной офертой.
Вся информация и фотографии товаров на сайте являются исключительно ознакомительными. Стоимость товара, цена и другая информация, указанная в настоящем объявлении приведена как справочная информация и не является публичной офертой, определяемой положениями статьи 437 Гражданского кодекса Российской Федерации и может быть изменена в любое время без предупреждения по усмотрению продавца. Для получения подробной информации о стоимости, сроках и условиях поставки просьба направлять сообщения на вышеуказанную эл.почту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</si>
</sst>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F800]dddd\,\ mmmm\ dd\,\ yyyy"/>
    <numFmt numFmtId="165" formatCode="[$-419]General"/>
    <numFmt numFmtId="166" formatCode="dd/mm/yy;@"/>
  </numFmts>
  <fonts count="81" x14ac:knownFonts="1">
    <font>
      <sz val="11"/>
      <color theme="1"/>
      <name val="Calibri"/>
      <family val="2"/>
      <charset val="204"/>
      <scheme val="minor"/>
    </font>
    <font>
      <b/>
      <i/>
      <sz val="11"/>
      <name val="Arial"/>
      <family val="2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u/>
      <sz val="11"/>
      <color theme="10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u/>
      <sz val="9"/>
      <color theme="10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u/>
      <sz val="9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C00000"/>
      <name val="Times New Roman"/>
      <family val="1"/>
      <charset val="204"/>
    </font>
    <font>
      <u/>
      <sz val="9"/>
      <color rgb="FF000000"/>
      <name val="Times New Roman"/>
      <family val="1"/>
      <charset val="204"/>
    </font>
    <font>
      <sz val="9"/>
      <color rgb="FFC00000"/>
      <name val="Times New Roman"/>
      <family val="1"/>
      <charset val="204"/>
    </font>
    <font>
      <b/>
      <u/>
      <sz val="10"/>
      <color theme="1"/>
      <name val="Calibri"/>
      <family val="2"/>
      <charset val="204"/>
      <scheme val="minor"/>
    </font>
    <font>
      <sz val="12"/>
      <color rgb="FFC00000"/>
      <name val="Times New Roman"/>
      <family val="1"/>
      <charset val="204"/>
    </font>
    <font>
      <b/>
      <u/>
      <sz val="9"/>
      <color rgb="FF00206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Calibri"/>
      <family val="2"/>
      <charset val="204"/>
    </font>
    <font>
      <b/>
      <sz val="9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i/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i/>
      <sz val="8"/>
      <color rgb="FF000000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u/>
      <sz val="12"/>
      <color rgb="FFFF0000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b/>
      <u/>
      <sz val="10"/>
      <color rgb="FFFF0000"/>
      <name val="Calibri"/>
      <family val="2"/>
      <charset val="204"/>
      <scheme val="minor"/>
    </font>
    <font>
      <b/>
      <u/>
      <sz val="11"/>
      <color rgb="FFFF0000"/>
      <name val="Calibri"/>
      <family val="2"/>
      <charset val="204"/>
      <scheme val="minor"/>
    </font>
    <font>
      <u/>
      <sz val="10"/>
      <color theme="10"/>
      <name val="Times New Roman"/>
      <family val="1"/>
      <charset val="204"/>
    </font>
    <font>
      <b/>
      <u/>
      <sz val="10"/>
      <color theme="10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6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1" fillId="0" borderId="0" applyNumberFormat="0" applyFill="0" applyBorder="0" applyAlignment="0" applyProtection="0"/>
    <xf numFmtId="0" fontId="10" fillId="0" borderId="0"/>
    <xf numFmtId="165" fontId="43" fillId="0" borderId="0" applyBorder="0" applyProtection="0"/>
    <xf numFmtId="0" fontId="65" fillId="0" borderId="0"/>
    <xf numFmtId="0" fontId="80" fillId="0" borderId="0"/>
  </cellStyleXfs>
  <cellXfs count="390">
    <xf numFmtId="0" fontId="0" fillId="0" borderId="0" xfId="0"/>
    <xf numFmtId="0" fontId="12" fillId="0" borderId="0" xfId="0" applyFont="1" applyFill="1" applyBorder="1" applyAlignment="1" applyProtection="1">
      <alignment vertical="center"/>
    </xf>
    <xf numFmtId="0" fontId="13" fillId="0" borderId="0" xfId="0" applyFont="1"/>
    <xf numFmtId="0" fontId="14" fillId="0" borderId="14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 applyProtection="1">
      <alignment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right" vertical="center"/>
    </xf>
    <xf numFmtId="0" fontId="19" fillId="0" borderId="0" xfId="0" applyFont="1" applyFill="1" applyBorder="1" applyAlignment="1" applyProtection="1">
      <alignment horizontal="right" vertical="center"/>
    </xf>
    <xf numFmtId="0" fontId="18" fillId="0" borderId="0" xfId="0" applyFont="1" applyFill="1" applyBorder="1" applyAlignment="1" applyProtection="1">
      <alignment vertical="center"/>
    </xf>
    <xf numFmtId="0" fontId="18" fillId="3" borderId="0" xfId="0" applyFont="1" applyFill="1" applyBorder="1" applyAlignment="1" applyProtection="1">
      <alignment vertical="center"/>
      <protection locked="0"/>
    </xf>
    <xf numFmtId="0" fontId="18" fillId="3" borderId="0" xfId="0" applyFont="1" applyFill="1" applyBorder="1" applyAlignment="1" applyProtection="1">
      <alignment vertical="center" wrapText="1"/>
      <protection locked="0"/>
    </xf>
    <xf numFmtId="0" fontId="20" fillId="4" borderId="20" xfId="0" applyFont="1" applyFill="1" applyBorder="1" applyAlignment="1" applyProtection="1">
      <alignment vertical="center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0" fontId="19" fillId="3" borderId="0" xfId="0" applyFont="1" applyFill="1" applyBorder="1" applyAlignment="1" applyProtection="1">
      <alignment vertical="center"/>
      <protection locked="0"/>
    </xf>
    <xf numFmtId="0" fontId="19" fillId="3" borderId="0" xfId="0" applyFont="1" applyFill="1" applyBorder="1" applyAlignment="1" applyProtection="1">
      <alignment vertical="center" wrapText="1"/>
      <protection locked="0"/>
    </xf>
    <xf numFmtId="0" fontId="18" fillId="3" borderId="20" xfId="0" applyFont="1" applyFill="1" applyBorder="1" applyAlignment="1" applyProtection="1">
      <alignment vertical="center" wrapText="1"/>
      <protection locked="0"/>
    </xf>
    <xf numFmtId="0" fontId="28" fillId="0" borderId="0" xfId="0" applyFont="1" applyFill="1" applyBorder="1" applyAlignment="1" applyProtection="1">
      <alignment vertical="center"/>
    </xf>
    <xf numFmtId="0" fontId="18" fillId="0" borderId="11" xfId="0" applyFont="1" applyFill="1" applyBorder="1" applyAlignment="1" applyProtection="1">
      <alignment vertical="center"/>
    </xf>
    <xf numFmtId="0" fontId="19" fillId="0" borderId="15" xfId="0" applyFont="1" applyFill="1" applyBorder="1" applyAlignment="1" applyProtection="1">
      <alignment vertical="center" wrapText="1"/>
    </xf>
    <xf numFmtId="0" fontId="0" fillId="0" borderId="0" xfId="0"/>
    <xf numFmtId="0" fontId="18" fillId="0" borderId="0" xfId="0" applyFont="1" applyFill="1" applyBorder="1" applyAlignment="1" applyProtection="1">
      <alignment vertical="center" wrapText="1"/>
      <protection locked="0"/>
    </xf>
    <xf numFmtId="0" fontId="19" fillId="0" borderId="24" xfId="0" applyFont="1" applyFill="1" applyBorder="1" applyAlignment="1" applyProtection="1">
      <alignment horizontal="center" vertical="center" wrapText="1"/>
    </xf>
    <xf numFmtId="0" fontId="19" fillId="0" borderId="24" xfId="0" applyFont="1" applyFill="1" applyBorder="1" applyAlignment="1" applyProtection="1">
      <alignment horizontal="center" vertical="center" wrapText="1"/>
      <protection hidden="1"/>
    </xf>
    <xf numFmtId="0" fontId="19" fillId="0" borderId="25" xfId="0" applyFont="1" applyFill="1" applyBorder="1" applyAlignment="1" applyProtection="1">
      <alignment horizontal="center" vertical="center" wrapText="1"/>
    </xf>
    <xf numFmtId="0" fontId="18" fillId="3" borderId="21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>
      <alignment horizontal="center" vertical="center" wrapText="1"/>
    </xf>
    <xf numFmtId="0" fontId="27" fillId="0" borderId="0" xfId="0" applyFont="1" applyAlignment="1"/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wrapText="1"/>
    </xf>
    <xf numFmtId="0" fontId="36" fillId="0" borderId="0" xfId="0" applyFont="1" applyAlignment="1">
      <alignment wrapText="1"/>
    </xf>
    <xf numFmtId="0" fontId="0" fillId="0" borderId="0" xfId="0" applyFont="1"/>
    <xf numFmtId="0" fontId="3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19" fillId="0" borderId="15" xfId="0" applyFont="1" applyFill="1" applyBorder="1" applyAlignment="1" applyProtection="1">
      <alignment horizontal="center" vertical="center" wrapText="1"/>
    </xf>
    <xf numFmtId="0" fontId="18" fillId="0" borderId="29" xfId="0" applyFont="1" applyFill="1" applyBorder="1" applyAlignment="1" applyProtection="1">
      <alignment vertical="center"/>
    </xf>
    <xf numFmtId="0" fontId="18" fillId="0" borderId="17" xfId="0" applyFont="1" applyFill="1" applyBorder="1" applyAlignment="1" applyProtection="1">
      <alignment vertical="center"/>
    </xf>
    <xf numFmtId="0" fontId="0" fillId="0" borderId="4" xfId="0" applyBorder="1"/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 wrapText="1"/>
    </xf>
    <xf numFmtId="0" fontId="30" fillId="0" borderId="4" xfId="0" applyFont="1" applyBorder="1" applyAlignment="1">
      <alignment horizontal="center" vertical="center" wrapText="1"/>
    </xf>
    <xf numFmtId="0" fontId="9" fillId="0" borderId="4" xfId="2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 applyProtection="1">
      <alignment horizontal="center" vertical="center" wrapText="1"/>
    </xf>
    <xf numFmtId="0" fontId="18" fillId="3" borderId="4" xfId="0" applyFont="1" applyFill="1" applyBorder="1" applyAlignment="1" applyProtection="1">
      <alignment horizontal="center" vertical="center" wrapText="1"/>
      <protection locked="0"/>
    </xf>
    <xf numFmtId="3" fontId="37" fillId="3" borderId="21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4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19" fillId="0" borderId="10" xfId="0" applyFont="1" applyFill="1" applyBorder="1" applyAlignment="1" applyProtection="1">
      <alignment horizontal="center" vertical="center" wrapText="1"/>
    </xf>
    <xf numFmtId="0" fontId="42" fillId="0" borderId="4" xfId="0" applyFont="1" applyFill="1" applyBorder="1" applyAlignment="1">
      <alignment horizontal="center" vertical="center" wrapText="1"/>
    </xf>
    <xf numFmtId="0" fontId="44" fillId="0" borderId="0" xfId="0" applyFont="1" applyBorder="1"/>
    <xf numFmtId="0" fontId="44" fillId="0" borderId="0" xfId="0" applyFont="1"/>
    <xf numFmtId="0" fontId="47" fillId="0" borderId="4" xfId="0" applyFont="1" applyFill="1" applyBorder="1" applyAlignment="1" applyProtection="1">
      <alignment horizontal="center" vertical="center" wrapText="1"/>
      <protection hidden="1"/>
    </xf>
    <xf numFmtId="0" fontId="48" fillId="0" borderId="4" xfId="0" applyFont="1" applyFill="1" applyBorder="1" applyAlignment="1" applyProtection="1">
      <alignment horizontal="center" vertical="center" wrapText="1"/>
    </xf>
    <xf numFmtId="4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1" fontId="37" fillId="0" borderId="9" xfId="0" applyNumberFormat="1" applyFont="1" applyFill="1" applyBorder="1" applyAlignment="1" applyProtection="1">
      <alignment horizontal="center" vertical="center" wrapText="1"/>
    </xf>
    <xf numFmtId="0" fontId="47" fillId="0" borderId="4" xfId="0" applyFont="1" applyFill="1" applyBorder="1" applyAlignment="1" applyProtection="1">
      <alignment horizontal="left" vertical="center" wrapText="1"/>
      <protection hidden="1"/>
    </xf>
    <xf numFmtId="0" fontId="44" fillId="0" borderId="0" xfId="0" applyFont="1" applyAlignment="1">
      <alignment horizontal="left"/>
    </xf>
    <xf numFmtId="0" fontId="30" fillId="0" borderId="4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35" fillId="0" borderId="0" xfId="0" applyFont="1" applyAlignment="1">
      <alignment horizontal="center" vertical="center" wrapText="1"/>
    </xf>
    <xf numFmtId="0" fontId="30" fillId="0" borderId="4" xfId="0" applyFont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0" fontId="40" fillId="0" borderId="14" xfId="0" applyFont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" fontId="41" fillId="0" borderId="9" xfId="0" applyNumberFormat="1" applyFont="1" applyFill="1" applyBorder="1" applyAlignment="1" applyProtection="1">
      <alignment horizontal="center" vertical="center" wrapText="1"/>
    </xf>
    <xf numFmtId="0" fontId="52" fillId="0" borderId="0" xfId="0" applyFont="1" applyAlignment="1"/>
    <xf numFmtId="0" fontId="53" fillId="0" borderId="12" xfId="0" applyFont="1" applyBorder="1" applyAlignment="1">
      <alignment horizontal="center" vertical="center"/>
    </xf>
    <xf numFmtId="0" fontId="54" fillId="0" borderId="21" xfId="0" applyFont="1" applyFill="1" applyBorder="1" applyAlignment="1" applyProtection="1">
      <alignment horizontal="center" vertical="center" wrapText="1"/>
      <protection hidden="1"/>
    </xf>
    <xf numFmtId="0" fontId="54" fillId="0" borderId="12" xfId="0" applyFont="1" applyFill="1" applyBorder="1" applyAlignment="1" applyProtection="1">
      <alignment horizontal="center" vertical="center" wrapText="1"/>
      <protection hidden="1"/>
    </xf>
    <xf numFmtId="0" fontId="45" fillId="2" borderId="12" xfId="0" applyFont="1" applyFill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22" fillId="0" borderId="13" xfId="0" applyFont="1" applyFill="1" applyBorder="1" applyAlignment="1" applyProtection="1">
      <alignment horizontal="center" vertical="center" wrapText="1"/>
      <protection hidden="1"/>
    </xf>
    <xf numFmtId="0" fontId="7" fillId="2" borderId="43" xfId="0" applyFont="1" applyFill="1" applyBorder="1" applyAlignment="1">
      <alignment horizontal="center" vertical="center" wrapText="1"/>
    </xf>
    <xf numFmtId="0" fontId="0" fillId="0" borderId="39" xfId="0" applyBorder="1"/>
    <xf numFmtId="49" fontId="35" fillId="0" borderId="4" xfId="0" applyNumberFormat="1" applyFont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 applyProtection="1">
      <alignment horizontal="center" vertical="center" wrapText="1"/>
    </xf>
    <xf numFmtId="3" fontId="6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0" xfId="0" applyFont="1" applyAlignment="1">
      <alignment vertical="center"/>
    </xf>
    <xf numFmtId="0" fontId="56" fillId="0" borderId="0" xfId="0" applyFont="1"/>
    <xf numFmtId="0" fontId="40" fillId="0" borderId="13" xfId="0" applyFont="1" applyBorder="1" applyAlignment="1">
      <alignment horizontal="center" vertical="top" wrapText="1"/>
    </xf>
    <xf numFmtId="0" fontId="34" fillId="0" borderId="0" xfId="0" applyFont="1"/>
    <xf numFmtId="0" fontId="42" fillId="0" borderId="4" xfId="0" applyFont="1" applyBorder="1" applyAlignment="1">
      <alignment horizontal="center" vertical="center" wrapText="1"/>
    </xf>
    <xf numFmtId="0" fontId="59" fillId="0" borderId="4" xfId="0" applyFont="1" applyFill="1" applyBorder="1" applyAlignment="1">
      <alignment horizontal="left" vertical="center" wrapText="1"/>
    </xf>
    <xf numFmtId="49" fontId="9" fillId="0" borderId="12" xfId="0" applyNumberFormat="1" applyFont="1" applyFill="1" applyBorder="1" applyAlignment="1" applyProtection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top" wrapText="1"/>
      <protection hidden="1"/>
    </xf>
    <xf numFmtId="0" fontId="64" fillId="0" borderId="0" xfId="0" applyFont="1"/>
    <xf numFmtId="1" fontId="32" fillId="2" borderId="9" xfId="0" applyNumberFormat="1" applyFont="1" applyFill="1" applyBorder="1" applyAlignment="1">
      <alignment horizontal="center" vertical="center" wrapText="1"/>
    </xf>
    <xf numFmtId="0" fontId="45" fillId="0" borderId="44" xfId="0" applyFont="1" applyBorder="1" applyAlignment="1">
      <alignment horizontal="center" vertical="center" wrapText="1"/>
    </xf>
    <xf numFmtId="0" fontId="45" fillId="0" borderId="38" xfId="0" applyFont="1" applyBorder="1" applyAlignment="1">
      <alignment horizontal="center" vertical="center" wrapText="1"/>
    </xf>
    <xf numFmtId="0" fontId="35" fillId="0" borderId="0" xfId="0" applyFont="1" applyAlignment="1">
      <alignment horizontal="left"/>
    </xf>
    <xf numFmtId="3" fontId="35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14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43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53" fillId="0" borderId="49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3" fillId="0" borderId="50" xfId="0" applyFont="1" applyBorder="1" applyAlignment="1">
      <alignment horizontal="center" vertical="center"/>
    </xf>
    <xf numFmtId="0" fontId="47" fillId="0" borderId="1" xfId="0" applyFont="1" applyFill="1" applyBorder="1" applyAlignment="1" applyProtection="1">
      <alignment horizontal="center" vertical="center" wrapText="1"/>
      <protection hidden="1"/>
    </xf>
    <xf numFmtId="14" fontId="30" fillId="0" borderId="23" xfId="0" applyNumberFormat="1" applyFont="1" applyBorder="1" applyAlignment="1">
      <alignment horizontal="center" vertical="center" wrapText="1"/>
    </xf>
    <xf numFmtId="0" fontId="55" fillId="0" borderId="51" xfId="0" applyFont="1" applyBorder="1" applyAlignment="1">
      <alignment horizontal="center" vertical="center" wrapText="1"/>
    </xf>
    <xf numFmtId="0" fontId="34" fillId="0" borderId="4" xfId="0" applyFont="1" applyBorder="1"/>
    <xf numFmtId="0" fontId="1" fillId="2" borderId="4" xfId="0" applyFont="1" applyFill="1" applyBorder="1" applyAlignment="1">
      <alignment vertical="center" wrapText="1"/>
    </xf>
    <xf numFmtId="1" fontId="67" fillId="0" borderId="9" xfId="0" applyNumberFormat="1" applyFont="1" applyFill="1" applyBorder="1" applyAlignment="1">
      <alignment horizontal="center" vertical="center"/>
    </xf>
    <xf numFmtId="0" fontId="0" fillId="0" borderId="0" xfId="0" applyBorder="1"/>
    <xf numFmtId="0" fontId="19" fillId="0" borderId="15" xfId="0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vertical="center" wrapText="1"/>
    </xf>
    <xf numFmtId="0" fontId="30" fillId="0" borderId="4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14" fontId="30" fillId="0" borderId="23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 applyProtection="1">
      <alignment horizontal="center" vertical="center" wrapText="1"/>
    </xf>
    <xf numFmtId="0" fontId="0" fillId="0" borderId="0" xfId="0"/>
    <xf numFmtId="0" fontId="0" fillId="0" borderId="0" xfId="0" applyBorder="1"/>
    <xf numFmtId="0" fontId="0" fillId="0" borderId="0" xfId="0"/>
    <xf numFmtId="0" fontId="7" fillId="2" borderId="10" xfId="0" applyFont="1" applyFill="1" applyBorder="1" applyAlignment="1">
      <alignment horizontal="center" vertical="center" wrapText="1"/>
    </xf>
    <xf numFmtId="0" fontId="0" fillId="0" borderId="0" xfId="0" applyBorder="1"/>
    <xf numFmtId="0" fontId="7" fillId="2" borderId="1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1" fontId="32" fillId="2" borderId="0" xfId="0" applyNumberFormat="1" applyFont="1" applyFill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164" fontId="30" fillId="0" borderId="23" xfId="0" quotePrefix="1" applyNumberFormat="1" applyFont="1" applyBorder="1" applyAlignment="1">
      <alignment horizontal="center" vertical="center" wrapText="1"/>
    </xf>
    <xf numFmtId="166" fontId="14" fillId="0" borderId="4" xfId="0" applyNumberFormat="1" applyFont="1" applyBorder="1" applyAlignment="1">
      <alignment horizontal="center" vertical="center" wrapText="1"/>
    </xf>
    <xf numFmtId="0" fontId="51" fillId="6" borderId="4" xfId="0" applyFont="1" applyFill="1" applyBorder="1" applyAlignment="1">
      <alignment horizontal="center" vertical="center" wrapText="1"/>
    </xf>
    <xf numFmtId="0" fontId="35" fillId="6" borderId="12" xfId="0" applyFont="1" applyFill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" fontId="7" fillId="0" borderId="9" xfId="0" applyNumberFormat="1" applyFont="1" applyBorder="1" applyAlignment="1">
      <alignment horizontal="center" vertical="center" wrapText="1"/>
    </xf>
    <xf numFmtId="1" fontId="50" fillId="0" borderId="10" xfId="0" applyNumberFormat="1" applyFont="1" applyBorder="1" applyAlignment="1">
      <alignment horizontal="center" vertical="center" wrapText="1"/>
    </xf>
    <xf numFmtId="0" fontId="19" fillId="0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>
      <alignment wrapText="1"/>
    </xf>
    <xf numFmtId="0" fontId="8" fillId="2" borderId="10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45" fillId="0" borderId="58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1" fontId="61" fillId="6" borderId="10" xfId="0" applyNumberFormat="1" applyFont="1" applyFill="1" applyBorder="1" applyAlignment="1">
      <alignment horizontal="center" vertical="center"/>
    </xf>
    <xf numFmtId="14" fontId="13" fillId="0" borderId="0" xfId="0" applyNumberFormat="1" applyFont="1"/>
    <xf numFmtId="14" fontId="0" fillId="0" borderId="0" xfId="0" applyNumberFormat="1"/>
    <xf numFmtId="0" fontId="54" fillId="0" borderId="4" xfId="0" applyFont="1" applyFill="1" applyBorder="1" applyAlignment="1" applyProtection="1">
      <alignment horizontal="center" vertical="center" wrapText="1"/>
      <protection hidden="1"/>
    </xf>
    <xf numFmtId="0" fontId="54" fillId="0" borderId="1" xfId="0" applyFont="1" applyFill="1" applyBorder="1" applyAlignment="1" applyProtection="1">
      <alignment horizontal="center" vertical="center" wrapText="1"/>
      <protection hidden="1"/>
    </xf>
    <xf numFmtId="0" fontId="54" fillId="0" borderId="2" xfId="0" applyFont="1" applyFill="1" applyBorder="1" applyAlignment="1" applyProtection="1">
      <alignment horizontal="center" vertical="center" wrapText="1"/>
      <protection hidden="1"/>
    </xf>
    <xf numFmtId="3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53" xfId="0" applyFont="1" applyFill="1" applyBorder="1" applyAlignment="1" applyProtection="1">
      <alignment horizontal="center" vertical="center" wrapText="1"/>
      <protection hidden="1"/>
    </xf>
    <xf numFmtId="0" fontId="30" fillId="0" borderId="0" xfId="0" applyFont="1"/>
    <xf numFmtId="0" fontId="31" fillId="0" borderId="6" xfId="0" applyFont="1" applyFill="1" applyBorder="1" applyAlignment="1" applyProtection="1">
      <alignment horizontal="center" vertical="center" wrapText="1"/>
      <protection hidden="1"/>
    </xf>
    <xf numFmtId="0" fontId="31" fillId="0" borderId="7" xfId="0" applyFont="1" applyFill="1" applyBorder="1" applyAlignment="1" applyProtection="1">
      <alignment horizontal="center" vertical="center" wrapText="1"/>
    </xf>
    <xf numFmtId="0" fontId="54" fillId="0" borderId="54" xfId="0" applyFont="1" applyFill="1" applyBorder="1" applyAlignment="1" applyProtection="1">
      <alignment horizontal="center" vertical="center" wrapText="1"/>
      <protection hidden="1"/>
    </xf>
    <xf numFmtId="0" fontId="7" fillId="0" borderId="6" xfId="0" applyFont="1" applyFill="1" applyBorder="1" applyAlignment="1" applyProtection="1">
      <alignment horizontal="center" vertical="center" wrapText="1"/>
      <protection hidden="1"/>
    </xf>
    <xf numFmtId="0" fontId="31" fillId="0" borderId="7" xfId="0" applyFont="1" applyFill="1" applyBorder="1" applyAlignment="1" applyProtection="1">
      <alignment horizontal="center" vertical="top" wrapText="1"/>
    </xf>
    <xf numFmtId="4" fontId="5" fillId="7" borderId="4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166" fontId="18" fillId="0" borderId="4" xfId="0" applyNumberFormat="1" applyFont="1" applyFill="1" applyBorder="1" applyAlignment="1" applyProtection="1">
      <alignment horizontal="center" vertical="center" wrapText="1"/>
    </xf>
    <xf numFmtId="0" fontId="19" fillId="0" borderId="9" xfId="0" applyFont="1" applyFill="1" applyBorder="1" applyAlignment="1" applyProtection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9" fillId="0" borderId="4" xfId="0" applyFont="1" applyBorder="1" applyAlignment="1">
      <alignment horizontal="left" vertical="center" wrapText="1"/>
    </xf>
    <xf numFmtId="0" fontId="42" fillId="0" borderId="4" xfId="0" applyFont="1" applyFill="1" applyBorder="1" applyAlignment="1">
      <alignment horizontal="left" vertical="top" wrapText="1"/>
    </xf>
    <xf numFmtId="1" fontId="50" fillId="6" borderId="4" xfId="0" applyNumberFormat="1" applyFont="1" applyFill="1" applyBorder="1" applyAlignment="1">
      <alignment horizontal="center" vertical="center"/>
    </xf>
    <xf numFmtId="0" fontId="69" fillId="0" borderId="4" xfId="0" applyFont="1" applyFill="1" applyBorder="1" applyAlignment="1">
      <alignment horizontal="center" vertical="center" wrapText="1"/>
    </xf>
    <xf numFmtId="0" fontId="45" fillId="0" borderId="45" xfId="0" applyFont="1" applyBorder="1" applyAlignment="1">
      <alignment horizontal="center" vertical="center" wrapText="1"/>
    </xf>
    <xf numFmtId="0" fontId="45" fillId="0" borderId="60" xfId="0" applyFont="1" applyBorder="1" applyAlignment="1">
      <alignment horizontal="center" vertical="center" wrapText="1"/>
    </xf>
    <xf numFmtId="4" fontId="0" fillId="0" borderId="0" xfId="0" applyNumberFormat="1"/>
    <xf numFmtId="0" fontId="3" fillId="2" borderId="38" xfId="0" applyFont="1" applyFill="1" applyBorder="1" applyAlignment="1">
      <alignment horizontal="center" vertical="center" wrapText="1"/>
    </xf>
    <xf numFmtId="49" fontId="3" fillId="2" borderId="38" xfId="0" applyNumberFormat="1" applyFont="1" applyFill="1" applyBorder="1" applyAlignment="1">
      <alignment horizontal="center" vertical="center" wrapText="1"/>
    </xf>
    <xf numFmtId="0" fontId="3" fillId="2" borderId="63" xfId="0" applyFont="1" applyFill="1" applyBorder="1" applyAlignment="1">
      <alignment horizontal="center" vertical="top" wrapText="1"/>
    </xf>
    <xf numFmtId="1" fontId="51" fillId="6" borderId="45" xfId="0" applyNumberFormat="1" applyFont="1" applyFill="1" applyBorder="1" applyAlignment="1">
      <alignment horizontal="center" vertical="center"/>
    </xf>
    <xf numFmtId="0" fontId="75" fillId="0" borderId="0" xfId="0" applyFont="1" applyAlignment="1"/>
    <xf numFmtId="2" fontId="0" fillId="0" borderId="0" xfId="0" applyNumberFormat="1"/>
    <xf numFmtId="0" fontId="5" fillId="0" borderId="0" xfId="0" applyFont="1" applyFill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left" vertical="center" wrapText="1"/>
    </xf>
    <xf numFmtId="0" fontId="72" fillId="0" borderId="13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0" fontId="72" fillId="0" borderId="13" xfId="0" applyFont="1" applyFill="1" applyBorder="1" applyAlignment="1">
      <alignment horizontal="center" vertical="center" wrapText="1"/>
    </xf>
    <xf numFmtId="3" fontId="50" fillId="6" borderId="43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9" fontId="70" fillId="0" borderId="7" xfId="0" applyNumberFormat="1" applyFont="1" applyBorder="1" applyAlignment="1">
      <alignment horizontal="center" vertical="center" wrapText="1"/>
    </xf>
    <xf numFmtId="0" fontId="45" fillId="0" borderId="7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32" fillId="0" borderId="5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70" fillId="0" borderId="3" xfId="0" applyNumberFormat="1" applyFont="1" applyBorder="1" applyAlignment="1">
      <alignment horizontal="center" vertical="center" wrapText="1"/>
    </xf>
    <xf numFmtId="0" fontId="45" fillId="0" borderId="3" xfId="0" applyFont="1" applyBorder="1" applyAlignment="1">
      <alignment horizontal="center" vertical="center" wrapText="1"/>
    </xf>
    <xf numFmtId="0" fontId="32" fillId="0" borderId="55" xfId="0" applyFont="1" applyBorder="1" applyAlignment="1">
      <alignment horizontal="center" vertical="center" wrapText="1"/>
    </xf>
    <xf numFmtId="3" fontId="30" fillId="0" borderId="4" xfId="0" applyNumberFormat="1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4" fontId="40" fillId="0" borderId="43" xfId="0" applyNumberFormat="1" applyFont="1" applyBorder="1" applyAlignment="1">
      <alignment horizontal="center" vertical="center" wrapText="1"/>
    </xf>
    <xf numFmtId="14" fontId="22" fillId="0" borderId="0" xfId="0" applyNumberFormat="1" applyFont="1" applyFill="1" applyBorder="1" applyAlignment="1">
      <alignment vertical="center" wrapText="1"/>
    </xf>
    <xf numFmtId="14" fontId="5" fillId="0" borderId="0" xfId="0" applyNumberFormat="1" applyFont="1" applyFill="1" applyBorder="1" applyAlignment="1">
      <alignment vertical="center" wrapText="1"/>
    </xf>
    <xf numFmtId="0" fontId="76" fillId="0" borderId="0" xfId="0" applyFont="1" applyAlignment="1"/>
    <xf numFmtId="0" fontId="3" fillId="2" borderId="4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 wrapText="1"/>
    </xf>
    <xf numFmtId="0" fontId="35" fillId="6" borderId="4" xfId="0" applyFont="1" applyFill="1" applyBorder="1" applyAlignment="1">
      <alignment horizontal="center" vertical="center" wrapText="1"/>
    </xf>
    <xf numFmtId="0" fontId="45" fillId="0" borderId="59" xfId="0" applyFont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35" fillId="6" borderId="1" xfId="0" applyFont="1" applyFill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 applyProtection="1">
      <alignment horizontal="center" vertical="center" wrapText="1"/>
    </xf>
    <xf numFmtId="0" fontId="42" fillId="6" borderId="4" xfId="0" applyFont="1" applyFill="1" applyBorder="1" applyAlignment="1">
      <alignment horizontal="center" vertical="center" wrapText="1"/>
    </xf>
    <xf numFmtId="4" fontId="5" fillId="7" borderId="4" xfId="0" applyNumberFormat="1" applyFont="1" applyFill="1" applyBorder="1" applyAlignment="1" applyProtection="1">
      <alignment horizontal="center" vertical="top" wrapText="1"/>
      <protection locked="0"/>
    </xf>
    <xf numFmtId="3" fontId="70" fillId="6" borderId="4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Alignment="1">
      <alignment horizontal="right"/>
    </xf>
    <xf numFmtId="0" fontId="19" fillId="0" borderId="10" xfId="0" applyFont="1" applyFill="1" applyBorder="1" applyAlignment="1" applyProtection="1">
      <alignment horizontal="center" vertical="top" wrapText="1"/>
      <protection hidden="1"/>
    </xf>
    <xf numFmtId="0" fontId="22" fillId="0" borderId="10" xfId="0" applyFont="1" applyFill="1" applyBorder="1" applyAlignment="1" applyProtection="1">
      <alignment horizontal="center" vertical="top" wrapText="1"/>
      <protection hidden="1"/>
    </xf>
    <xf numFmtId="0" fontId="19" fillId="0" borderId="11" xfId="0" applyFont="1" applyFill="1" applyBorder="1" applyAlignment="1" applyProtection="1">
      <alignment horizontal="center" vertical="top" wrapText="1"/>
      <protection hidden="1"/>
    </xf>
    <xf numFmtId="0" fontId="24" fillId="0" borderId="10" xfId="0" applyFont="1" applyFill="1" applyBorder="1" applyAlignment="1" applyProtection="1">
      <alignment horizontal="center" vertical="top" wrapText="1"/>
    </xf>
    <xf numFmtId="4" fontId="59" fillId="0" borderId="12" xfId="0" applyNumberFormat="1" applyFont="1" applyBorder="1" applyAlignment="1">
      <alignment horizontal="center" vertical="center"/>
    </xf>
    <xf numFmtId="1" fontId="79" fillId="0" borderId="1" xfId="0" applyNumberFormat="1" applyFont="1" applyFill="1" applyBorder="1" applyAlignment="1" applyProtection="1">
      <alignment horizontal="left" vertical="center" wrapText="1"/>
    </xf>
    <xf numFmtId="0" fontId="79" fillId="6" borderId="49" xfId="0" applyFont="1" applyFill="1" applyBorder="1" applyAlignment="1">
      <alignment horizontal="center" vertical="center" wrapText="1"/>
    </xf>
    <xf numFmtId="1" fontId="0" fillId="0" borderId="0" xfId="0" applyNumberFormat="1"/>
    <xf numFmtId="4" fontId="30" fillId="6" borderId="4" xfId="0" applyNumberFormat="1" applyFont="1" applyFill="1" applyBorder="1" applyAlignment="1">
      <alignment horizontal="center" vertical="center" wrapText="1"/>
    </xf>
    <xf numFmtId="4" fontId="30" fillId="0" borderId="4" xfId="0" applyNumberFormat="1" applyFont="1" applyBorder="1" applyAlignment="1">
      <alignment horizontal="center" vertical="center" wrapText="1"/>
    </xf>
    <xf numFmtId="4" fontId="30" fillId="0" borderId="39" xfId="0" applyNumberFormat="1" applyFont="1" applyBorder="1" applyAlignment="1">
      <alignment horizontal="center" vertical="center" wrapText="1"/>
    </xf>
    <xf numFmtId="3" fontId="7" fillId="6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>
      <alignment horizontal="center" vertical="center" wrapText="1"/>
    </xf>
    <xf numFmtId="3" fontId="5" fillId="6" borderId="4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Fill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49" fontId="70" fillId="0" borderId="39" xfId="0" applyNumberFormat="1" applyFont="1" applyBorder="1" applyAlignment="1">
      <alignment horizontal="center" vertical="center" wrapText="1"/>
    </xf>
    <xf numFmtId="0" fontId="45" fillId="0" borderId="39" xfId="0" applyFont="1" applyBorder="1" applyAlignment="1">
      <alignment horizontal="center" vertical="center" wrapText="1"/>
    </xf>
    <xf numFmtId="0" fontId="35" fillId="0" borderId="39" xfId="0" applyFont="1" applyBorder="1" applyAlignment="1">
      <alignment horizontal="center" vertical="center" wrapText="1"/>
    </xf>
    <xf numFmtId="0" fontId="32" fillId="0" borderId="66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49" fontId="70" fillId="0" borderId="4" xfId="0" applyNumberFormat="1" applyFont="1" applyBorder="1" applyAlignment="1">
      <alignment horizontal="center" vertical="center" wrapText="1"/>
    </xf>
    <xf numFmtId="0" fontId="45" fillId="0" borderId="4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2" fillId="0" borderId="54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 applyProtection="1">
      <alignment horizontal="center" vertical="center" wrapText="1"/>
      <protection locked="0"/>
    </xf>
    <xf numFmtId="0" fontId="19" fillId="0" borderId="8" xfId="0" applyFont="1" applyFill="1" applyBorder="1" applyAlignment="1" applyProtection="1">
      <alignment horizontal="center" vertical="center" wrapText="1"/>
      <protection hidden="1"/>
    </xf>
    <xf numFmtId="0" fontId="19" fillId="0" borderId="29" xfId="0" applyFont="1" applyFill="1" applyBorder="1" applyAlignment="1" applyProtection="1">
      <alignment horizontal="center" vertical="center" wrapText="1"/>
      <protection hidden="1"/>
    </xf>
    <xf numFmtId="0" fontId="19" fillId="0" borderId="14" xfId="0" applyFont="1" applyFill="1" applyBorder="1" applyAlignment="1" applyProtection="1">
      <alignment horizontal="center" vertical="center" wrapText="1"/>
      <protection hidden="1"/>
    </xf>
    <xf numFmtId="0" fontId="19" fillId="0" borderId="13" xfId="0" applyFont="1" applyFill="1" applyBorder="1" applyAlignment="1" applyProtection="1">
      <alignment horizontal="center" vertical="center" wrapText="1"/>
      <protection hidden="1"/>
    </xf>
    <xf numFmtId="0" fontId="19" fillId="0" borderId="43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 applyBorder="1" applyAlignment="1" applyProtection="1">
      <alignment horizontal="left" vertical="center" wrapText="1"/>
    </xf>
    <xf numFmtId="0" fontId="23" fillId="0" borderId="0" xfId="0" applyFont="1" applyFill="1" applyBorder="1" applyAlignment="1" applyProtection="1">
      <alignment horizontal="left" vertical="center" wrapText="1"/>
    </xf>
    <xf numFmtId="0" fontId="19" fillId="0" borderId="15" xfId="0" applyFont="1" applyFill="1" applyBorder="1" applyAlignment="1" applyProtection="1">
      <alignment horizontal="center" vertical="center" wrapText="1"/>
    </xf>
    <xf numFmtId="0" fontId="23" fillId="5" borderId="0" xfId="0" applyFont="1" applyFill="1" applyAlignment="1" applyProtection="1">
      <alignment horizontal="left" vertical="center" wrapText="1"/>
      <protection locked="0"/>
    </xf>
    <xf numFmtId="0" fontId="18" fillId="3" borderId="0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Fill="1" applyBorder="1" applyAlignment="1" applyProtection="1">
      <alignment horizontal="left" vertical="center" wrapText="1"/>
      <protection locked="0"/>
    </xf>
    <xf numFmtId="0" fontId="19" fillId="0" borderId="11" xfId="0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center" vertical="center" wrapText="1"/>
    </xf>
    <xf numFmtId="0" fontId="68" fillId="0" borderId="8" xfId="0" applyFont="1" applyFill="1" applyBorder="1" applyAlignment="1" applyProtection="1">
      <alignment horizontal="center" vertical="center" wrapText="1"/>
    </xf>
    <xf numFmtId="0" fontId="68" fillId="0" borderId="52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 applyProtection="1">
      <alignment horizontal="center" vertical="center" wrapText="1"/>
    </xf>
    <xf numFmtId="0" fontId="19" fillId="0" borderId="9" xfId="0" applyFont="1" applyFill="1" applyBorder="1" applyAlignment="1" applyProtection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4" fontId="5" fillId="0" borderId="28" xfId="0" applyNumberFormat="1" applyFont="1" applyFill="1" applyBorder="1" applyAlignment="1">
      <alignment horizontal="center" vertical="center" wrapText="1"/>
    </xf>
    <xf numFmtId="14" fontId="5" fillId="0" borderId="23" xfId="0" applyNumberFormat="1" applyFont="1" applyFill="1" applyBorder="1" applyAlignment="1">
      <alignment horizontal="center" vertical="center" wrapText="1"/>
    </xf>
    <xf numFmtId="14" fontId="5" fillId="0" borderId="30" xfId="0" applyNumberFormat="1" applyFont="1" applyFill="1" applyBorder="1" applyAlignment="1">
      <alignment horizontal="center" vertical="center" wrapText="1"/>
    </xf>
    <xf numFmtId="1" fontId="22" fillId="6" borderId="65" xfId="0" applyNumberFormat="1" applyFont="1" applyFill="1" applyBorder="1" applyAlignment="1">
      <alignment horizontal="center" vertical="center" wrapText="1"/>
    </xf>
    <xf numFmtId="1" fontId="22" fillId="6" borderId="50" xfId="0" applyNumberFormat="1" applyFont="1" applyFill="1" applyBorder="1" applyAlignment="1">
      <alignment horizontal="center" vertical="center" wrapText="1"/>
    </xf>
    <xf numFmtId="0" fontId="77" fillId="6" borderId="1" xfId="1" applyFont="1" applyFill="1" applyBorder="1" applyAlignment="1">
      <alignment horizontal="center" vertical="center" wrapText="1"/>
    </xf>
    <xf numFmtId="0" fontId="70" fillId="6" borderId="28" xfId="0" applyFont="1" applyFill="1" applyBorder="1" applyAlignment="1">
      <alignment horizontal="center" vertical="center" wrapText="1"/>
    </xf>
    <xf numFmtId="0" fontId="70" fillId="6" borderId="30" xfId="0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17" fillId="0" borderId="28" xfId="1" applyFont="1" applyFill="1" applyBorder="1" applyAlignment="1">
      <alignment horizontal="center" vertical="center" wrapText="1"/>
    </xf>
    <xf numFmtId="0" fontId="17" fillId="0" borderId="23" xfId="1" applyFont="1" applyFill="1" applyBorder="1" applyAlignment="1">
      <alignment horizontal="center" vertical="center" wrapText="1"/>
    </xf>
    <xf numFmtId="14" fontId="22" fillId="0" borderId="1" xfId="0" applyNumberFormat="1" applyFont="1" applyFill="1" applyBorder="1" applyAlignment="1">
      <alignment horizontal="center" vertical="center" wrapText="1"/>
    </xf>
    <xf numFmtId="14" fontId="22" fillId="0" borderId="28" xfId="0" applyNumberFormat="1" applyFont="1" applyFill="1" applyBorder="1" applyAlignment="1">
      <alignment horizontal="center" vertical="center" wrapText="1"/>
    </xf>
    <xf numFmtId="14" fontId="22" fillId="0" borderId="23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28" xfId="0" applyNumberFormat="1" applyFont="1" applyFill="1" applyBorder="1" applyAlignment="1">
      <alignment horizontal="center" vertical="center" wrapText="1"/>
    </xf>
    <xf numFmtId="4" fontId="5" fillId="0" borderId="23" xfId="0" applyNumberFormat="1" applyFont="1" applyFill="1" applyBorder="1" applyAlignment="1">
      <alignment horizontal="center" vertical="center" wrapText="1"/>
    </xf>
    <xf numFmtId="0" fontId="46" fillId="2" borderId="64" xfId="0" applyFont="1" applyFill="1" applyBorder="1" applyAlignment="1">
      <alignment horizontal="center" wrapText="1"/>
    </xf>
    <xf numFmtId="0" fontId="46" fillId="2" borderId="0" xfId="0" applyFont="1" applyFill="1" applyBorder="1" applyAlignment="1">
      <alignment horizontal="center" wrapText="1"/>
    </xf>
    <xf numFmtId="0" fontId="47" fillId="0" borderId="4" xfId="0" applyFont="1" applyFill="1" applyBorder="1" applyAlignment="1" applyProtection="1">
      <alignment horizontal="center" vertical="center" wrapText="1"/>
      <protection hidden="1"/>
    </xf>
    <xf numFmtId="0" fontId="47" fillId="0" borderId="1" xfId="0" applyFont="1" applyFill="1" applyBorder="1" applyAlignment="1" applyProtection="1">
      <alignment horizontal="center" vertical="center" wrapText="1"/>
      <protection hidden="1"/>
    </xf>
    <xf numFmtId="0" fontId="47" fillId="0" borderId="11" xfId="0" applyFont="1" applyFill="1" applyBorder="1" applyAlignment="1" applyProtection="1">
      <alignment horizontal="center" vertical="top" wrapText="1"/>
    </xf>
    <xf numFmtId="0" fontId="47" fillId="0" borderId="15" xfId="0" applyFont="1" applyFill="1" applyBorder="1" applyAlignment="1" applyProtection="1">
      <alignment horizontal="center" vertical="top" wrapText="1"/>
    </xf>
    <xf numFmtId="0" fontId="47" fillId="0" borderId="52" xfId="0" applyFont="1" applyFill="1" applyBorder="1" applyAlignment="1" applyProtection="1">
      <alignment horizontal="center" vertical="top" wrapText="1"/>
    </xf>
    <xf numFmtId="0" fontId="47" fillId="0" borderId="59" xfId="0" applyFont="1" applyFill="1" applyBorder="1" applyAlignment="1" applyProtection="1">
      <alignment horizontal="center" vertical="top" wrapText="1"/>
    </xf>
    <xf numFmtId="0" fontId="68" fillId="0" borderId="0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left" vertical="center" wrapText="1"/>
    </xf>
    <xf numFmtId="1" fontId="3" fillId="2" borderId="4" xfId="0" applyNumberFormat="1" applyFont="1" applyFill="1" applyBorder="1" applyAlignment="1">
      <alignment horizontal="left" vertical="center" wrapText="1"/>
    </xf>
    <xf numFmtId="1" fontId="3" fillId="2" borderId="54" xfId="0" applyNumberFormat="1" applyFont="1" applyFill="1" applyBorder="1" applyAlignment="1">
      <alignment horizontal="left" vertical="center" wrapText="1"/>
    </xf>
    <xf numFmtId="1" fontId="3" fillId="2" borderId="5" xfId="0" applyNumberFormat="1" applyFont="1" applyFill="1" applyBorder="1" applyAlignment="1">
      <alignment horizontal="left" vertical="center" wrapText="1"/>
    </xf>
    <xf numFmtId="1" fontId="3" fillId="2" borderId="3" xfId="0" applyNumberFormat="1" applyFont="1" applyFill="1" applyBorder="1" applyAlignment="1">
      <alignment horizontal="left" vertical="center" wrapText="1"/>
    </xf>
    <xf numFmtId="1" fontId="3" fillId="2" borderId="55" xfId="0" applyNumberFormat="1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66" fillId="0" borderId="29" xfId="0" applyFont="1" applyBorder="1" applyAlignment="1">
      <alignment horizontal="center"/>
    </xf>
    <xf numFmtId="0" fontId="66" fillId="0" borderId="17" xfId="0" applyFont="1" applyBorder="1" applyAlignment="1">
      <alignment horizontal="center"/>
    </xf>
    <xf numFmtId="0" fontId="66" fillId="0" borderId="27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8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60" fillId="0" borderId="59" xfId="0" applyFont="1" applyFill="1" applyBorder="1" applyAlignment="1">
      <alignment horizontal="center" vertical="center" wrapText="1"/>
    </xf>
    <xf numFmtId="0" fontId="60" fillId="0" borderId="27" xfId="0" applyFont="1" applyFill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56" xfId="0" applyFont="1" applyBorder="1" applyAlignment="1">
      <alignment horizontal="center" vertical="center"/>
    </xf>
    <xf numFmtId="0" fontId="30" fillId="0" borderId="57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51" fillId="0" borderId="52" xfId="0" applyFont="1" applyBorder="1" applyAlignment="1">
      <alignment horizontal="center" vertical="top" wrapText="1"/>
    </xf>
    <xf numFmtId="0" fontId="51" fillId="0" borderId="0" xfId="0" applyFont="1" applyAlignment="1">
      <alignment horizontal="center" vertical="top" wrapText="1"/>
    </xf>
    <xf numFmtId="0" fontId="33" fillId="0" borderId="52" xfId="0" applyFont="1" applyBorder="1" applyAlignment="1">
      <alignment horizontal="center" vertical="top" wrapText="1"/>
    </xf>
    <xf numFmtId="0" fontId="33" fillId="0" borderId="52" xfId="0" applyFont="1" applyBorder="1" applyAlignment="1">
      <alignment horizontal="center" vertical="top"/>
    </xf>
    <xf numFmtId="0" fontId="33" fillId="0" borderId="0" xfId="0" applyFont="1" applyAlignment="1">
      <alignment horizontal="center" vertical="top"/>
    </xf>
  </cellXfs>
  <cellStyles count="6">
    <cellStyle name="Excel Built-in Normal" xfId="3"/>
    <cellStyle name="Гиперссылка" xfId="1" builtinId="8"/>
    <cellStyle name="Обычный" xfId="0" builtinId="0"/>
    <cellStyle name="Обычный 2" xfId="4"/>
    <cellStyle name="Обычный 8" xfId="5"/>
    <cellStyle name="Стиль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vito.ru/user/77605853768dbf58788919a167abfdda/profile?id=1246023351&amp;src=item" TargetMode="External"/><Relationship Id="rId1" Type="http://schemas.openxmlformats.org/officeDocument/2006/relationships/hyperlink" Target="mailto:sales@seaport.spb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73"/>
  <sheetViews>
    <sheetView tabSelected="1" topLeftCell="A15" zoomScale="90" zoomScaleNormal="90" workbookViewId="0">
      <selection activeCell="G77" sqref="G77"/>
    </sheetView>
  </sheetViews>
  <sheetFormatPr defaultRowHeight="15" x14ac:dyDescent="0.25"/>
  <cols>
    <col min="1" max="1" width="4.7109375" customWidth="1"/>
    <col min="2" max="2" width="46.7109375" customWidth="1"/>
    <col min="3" max="3" width="6.28515625" customWidth="1"/>
    <col min="4" max="4" width="9.140625" customWidth="1"/>
    <col min="5" max="5" width="6.5703125" customWidth="1"/>
    <col min="6" max="6" width="14.5703125" customWidth="1"/>
    <col min="7" max="7" width="8.7109375" customWidth="1"/>
    <col min="8" max="8" width="9.28515625" style="36" customWidth="1"/>
    <col min="9" max="9" width="6.85546875" style="25" customWidth="1"/>
    <col min="10" max="10" width="77.28515625" customWidth="1"/>
    <col min="11" max="11" width="12.7109375" customWidth="1"/>
    <col min="12" max="12" width="12.85546875" hidden="1" customWidth="1"/>
    <col min="13" max="13" width="6.85546875" hidden="1" customWidth="1"/>
    <col min="14" max="14" width="12.7109375" hidden="1" customWidth="1"/>
    <col min="15" max="15" width="8.5703125" style="54" hidden="1" customWidth="1"/>
  </cols>
  <sheetData>
    <row r="1" spans="1:21" s="25" customFormat="1" ht="15.75" x14ac:dyDescent="0.25">
      <c r="A1" s="96" t="s">
        <v>119</v>
      </c>
      <c r="H1" s="36"/>
      <c r="O1" s="54"/>
    </row>
    <row r="2" spans="1:21" ht="15.75" thickBot="1" x14ac:dyDescent="0.3">
      <c r="A2" s="218" t="s">
        <v>278</v>
      </c>
      <c r="B2" s="190"/>
      <c r="C2" s="76"/>
      <c r="D2" s="76"/>
      <c r="E2" s="76"/>
      <c r="F2" s="76"/>
      <c r="G2" s="76"/>
      <c r="H2" s="32"/>
      <c r="I2" s="32"/>
      <c r="J2" s="32"/>
      <c r="K2" s="32"/>
      <c r="L2" s="2"/>
      <c r="M2" s="2"/>
      <c r="N2" s="25"/>
    </row>
    <row r="3" spans="1:21" ht="15.75" customHeight="1" thickBot="1" x14ac:dyDescent="0.3">
      <c r="A3" s="3" t="s">
        <v>0</v>
      </c>
      <c r="B3" s="31" t="s">
        <v>53</v>
      </c>
      <c r="C3" s="289" t="s">
        <v>52</v>
      </c>
      <c r="D3" s="290"/>
      <c r="E3" s="290"/>
      <c r="F3" s="295"/>
      <c r="G3" s="289" t="s">
        <v>13</v>
      </c>
      <c r="H3" s="290"/>
      <c r="I3" s="290"/>
      <c r="J3" s="291"/>
      <c r="K3" s="2"/>
      <c r="L3" s="2"/>
      <c r="M3" s="2"/>
      <c r="N3" s="25"/>
    </row>
    <row r="4" spans="1:21" ht="36" customHeight="1" x14ac:dyDescent="0.25">
      <c r="A4" s="4">
        <v>1</v>
      </c>
      <c r="B4" s="5" t="s">
        <v>77</v>
      </c>
      <c r="C4" s="286" t="s">
        <v>14</v>
      </c>
      <c r="D4" s="287"/>
      <c r="E4" s="287"/>
      <c r="F4" s="296"/>
      <c r="G4" s="286" t="s">
        <v>15</v>
      </c>
      <c r="H4" s="287"/>
      <c r="I4" s="287"/>
      <c r="J4" s="288"/>
      <c r="K4" s="2"/>
      <c r="L4" s="2"/>
      <c r="M4" s="2"/>
      <c r="N4" s="25"/>
    </row>
    <row r="5" spans="1:21" ht="27.75" customHeight="1" x14ac:dyDescent="0.25">
      <c r="A5" s="6">
        <v>2</v>
      </c>
      <c r="B5" s="7" t="s">
        <v>16</v>
      </c>
      <c r="C5" s="292" t="s">
        <v>118</v>
      </c>
      <c r="D5" s="293"/>
      <c r="E5" s="293"/>
      <c r="F5" s="297"/>
      <c r="G5" s="283" t="s">
        <v>73</v>
      </c>
      <c r="H5" s="284"/>
      <c r="I5" s="284"/>
      <c r="J5" s="285"/>
      <c r="K5" s="2"/>
      <c r="L5" s="2"/>
      <c r="M5" s="2"/>
      <c r="N5" s="25"/>
    </row>
    <row r="6" spans="1:21" ht="45" customHeight="1" x14ac:dyDescent="0.25">
      <c r="A6" s="6">
        <v>3</v>
      </c>
      <c r="B6" s="7" t="s">
        <v>74</v>
      </c>
      <c r="C6" s="292" t="s">
        <v>75</v>
      </c>
      <c r="D6" s="293"/>
      <c r="E6" s="293"/>
      <c r="F6" s="297"/>
      <c r="G6" s="292" t="s">
        <v>172</v>
      </c>
      <c r="H6" s="293"/>
      <c r="I6" s="293"/>
      <c r="J6" s="294"/>
      <c r="K6" s="2"/>
      <c r="L6" s="2"/>
      <c r="M6" s="2"/>
      <c r="N6" s="25"/>
    </row>
    <row r="7" spans="1:21" ht="20.25" customHeight="1" x14ac:dyDescent="0.25">
      <c r="A7" s="6">
        <v>4</v>
      </c>
      <c r="B7" s="7" t="s">
        <v>184</v>
      </c>
      <c r="C7" s="292" t="s">
        <v>183</v>
      </c>
      <c r="D7" s="293"/>
      <c r="E7" s="293"/>
      <c r="F7" s="293"/>
      <c r="G7" s="293"/>
      <c r="H7" s="293"/>
      <c r="I7" s="293"/>
      <c r="J7" s="294"/>
      <c r="K7" s="2"/>
      <c r="L7" s="2"/>
      <c r="M7" s="2"/>
      <c r="N7" s="25"/>
    </row>
    <row r="8" spans="1:21" ht="48.75" customHeight="1" x14ac:dyDescent="0.25">
      <c r="A8" s="6">
        <v>5</v>
      </c>
      <c r="B8" s="7" t="s">
        <v>17</v>
      </c>
      <c r="C8" s="309" t="s">
        <v>65</v>
      </c>
      <c r="D8" s="310"/>
      <c r="E8" s="310"/>
      <c r="F8" s="311"/>
      <c r="G8" s="306" t="s">
        <v>229</v>
      </c>
      <c r="H8" s="307"/>
      <c r="I8" s="307"/>
      <c r="J8" s="308"/>
      <c r="K8" s="2"/>
      <c r="L8" s="2"/>
      <c r="M8" s="2"/>
      <c r="N8" s="25"/>
      <c r="P8" s="136"/>
      <c r="Q8" s="136"/>
      <c r="R8" s="136"/>
      <c r="S8" s="136"/>
      <c r="T8" s="136"/>
      <c r="U8" s="136"/>
    </row>
    <row r="9" spans="1:21" ht="17.25" customHeight="1" x14ac:dyDescent="0.25">
      <c r="A9" s="6">
        <v>6</v>
      </c>
      <c r="B9" s="7" t="s">
        <v>94</v>
      </c>
      <c r="C9" s="312">
        <v>44342</v>
      </c>
      <c r="D9" s="313"/>
      <c r="E9" s="313"/>
      <c r="F9" s="314"/>
      <c r="G9" s="300"/>
      <c r="H9" s="301"/>
      <c r="I9" s="301"/>
      <c r="J9" s="303"/>
      <c r="K9" s="2"/>
      <c r="L9" s="161"/>
      <c r="M9" s="2"/>
      <c r="N9" s="162"/>
      <c r="O9" s="216"/>
      <c r="P9" s="216"/>
      <c r="Q9" s="216"/>
      <c r="R9" s="216"/>
      <c r="S9" s="216"/>
      <c r="T9" s="216"/>
      <c r="U9" s="216"/>
    </row>
    <row r="10" spans="1:21" x14ac:dyDescent="0.25">
      <c r="A10" s="6">
        <v>7</v>
      </c>
      <c r="B10" s="7" t="s">
        <v>18</v>
      </c>
      <c r="C10" s="312">
        <v>44799</v>
      </c>
      <c r="D10" s="313"/>
      <c r="E10" s="313"/>
      <c r="F10" s="314"/>
      <c r="G10" s="300"/>
      <c r="H10" s="301"/>
      <c r="I10" s="301"/>
      <c r="J10" s="303"/>
      <c r="K10" s="2"/>
      <c r="L10" s="161"/>
      <c r="M10" s="2"/>
      <c r="N10" s="162"/>
      <c r="O10" s="216"/>
      <c r="P10" s="216"/>
      <c r="Q10" s="216"/>
      <c r="R10" s="216"/>
      <c r="S10" s="216"/>
      <c r="T10" s="216"/>
      <c r="U10" s="216"/>
    </row>
    <row r="11" spans="1:21" ht="24" customHeight="1" x14ac:dyDescent="0.25">
      <c r="A11" s="6">
        <v>8</v>
      </c>
      <c r="B11" s="7" t="s">
        <v>19</v>
      </c>
      <c r="C11" s="292" t="s">
        <v>20</v>
      </c>
      <c r="D11" s="293"/>
      <c r="E11" s="293"/>
      <c r="F11" s="297"/>
      <c r="G11" s="300"/>
      <c r="H11" s="301"/>
      <c r="I11" s="301"/>
      <c r="J11" s="303"/>
      <c r="K11" s="2"/>
      <c r="L11" s="2"/>
      <c r="M11" s="2"/>
      <c r="N11" s="25"/>
      <c r="O11" s="192"/>
      <c r="P11" s="192"/>
      <c r="Q11" s="192"/>
      <c r="R11" s="192"/>
      <c r="S11" s="192"/>
      <c r="T11" s="192"/>
      <c r="U11" s="192"/>
    </row>
    <row r="12" spans="1:21" ht="45" customHeight="1" x14ac:dyDescent="0.25">
      <c r="A12" s="6">
        <v>10</v>
      </c>
      <c r="B12" s="7" t="s">
        <v>117</v>
      </c>
      <c r="C12" s="300" t="s">
        <v>279</v>
      </c>
      <c r="D12" s="301"/>
      <c r="E12" s="301"/>
      <c r="F12" s="302"/>
      <c r="G12" s="300" t="s">
        <v>182</v>
      </c>
      <c r="H12" s="301"/>
      <c r="I12" s="301"/>
      <c r="J12" s="303"/>
      <c r="K12" s="2"/>
      <c r="L12" s="2"/>
      <c r="M12" s="2"/>
      <c r="N12" s="25"/>
      <c r="O12" s="217"/>
      <c r="P12" s="217"/>
      <c r="Q12" s="217"/>
      <c r="R12" s="217"/>
      <c r="S12" s="217"/>
      <c r="T12" s="217"/>
      <c r="U12" s="217"/>
    </row>
    <row r="13" spans="1:21" ht="49.5" customHeight="1" x14ac:dyDescent="0.25">
      <c r="A13" s="6">
        <v>11</v>
      </c>
      <c r="B13" s="7" t="s">
        <v>21</v>
      </c>
      <c r="C13" s="312" t="s">
        <v>280</v>
      </c>
      <c r="D13" s="313"/>
      <c r="E13" s="313"/>
      <c r="F13" s="314"/>
      <c r="G13" s="300" t="s">
        <v>176</v>
      </c>
      <c r="H13" s="301"/>
      <c r="I13" s="301"/>
      <c r="J13" s="303"/>
      <c r="K13" s="2"/>
      <c r="L13" s="2"/>
      <c r="M13" s="2"/>
      <c r="N13" s="162"/>
      <c r="O13" s="216"/>
      <c r="P13" s="216"/>
      <c r="Q13" s="216"/>
      <c r="R13" s="216"/>
      <c r="S13" s="216"/>
      <c r="T13" s="216"/>
      <c r="U13" s="216"/>
    </row>
    <row r="14" spans="1:21" ht="20.25" customHeight="1" x14ac:dyDescent="0.25">
      <c r="A14" s="6">
        <v>12</v>
      </c>
      <c r="B14" s="7" t="s">
        <v>76</v>
      </c>
      <c r="C14" s="292" t="s">
        <v>22</v>
      </c>
      <c r="D14" s="293"/>
      <c r="E14" s="293"/>
      <c r="F14" s="293"/>
      <c r="G14" s="293"/>
      <c r="H14" s="293"/>
      <c r="I14" s="293"/>
      <c r="J14" s="294"/>
      <c r="K14" s="2"/>
      <c r="L14" s="2"/>
      <c r="M14" s="2"/>
      <c r="N14" s="25"/>
      <c r="Q14" s="136"/>
      <c r="R14" s="136"/>
      <c r="S14" s="136"/>
      <c r="T14" s="136"/>
      <c r="U14" s="136"/>
    </row>
    <row r="15" spans="1:21" ht="45.75" customHeight="1" x14ac:dyDescent="0.25">
      <c r="A15" s="6">
        <v>13</v>
      </c>
      <c r="B15" s="7" t="s">
        <v>125</v>
      </c>
      <c r="C15" s="315" t="s">
        <v>124</v>
      </c>
      <c r="D15" s="316"/>
      <c r="E15" s="316"/>
      <c r="F15" s="317"/>
      <c r="G15" s="300" t="s">
        <v>137</v>
      </c>
      <c r="H15" s="301"/>
      <c r="I15" s="301"/>
      <c r="J15" s="303"/>
      <c r="K15" s="2"/>
      <c r="L15" s="2"/>
      <c r="M15" s="2"/>
      <c r="N15" s="25"/>
      <c r="Q15" s="136"/>
      <c r="R15" s="136"/>
      <c r="S15" s="136"/>
      <c r="T15" s="136"/>
    </row>
    <row r="16" spans="1:21" ht="24" customHeight="1" x14ac:dyDescent="0.25">
      <c r="A16" s="6">
        <v>14</v>
      </c>
      <c r="B16" s="7" t="s">
        <v>23</v>
      </c>
      <c r="C16" s="292" t="s">
        <v>24</v>
      </c>
      <c r="D16" s="293"/>
      <c r="E16" s="293"/>
      <c r="F16" s="297"/>
      <c r="G16" s="292" t="s">
        <v>25</v>
      </c>
      <c r="H16" s="293"/>
      <c r="I16" s="293"/>
      <c r="J16" s="294"/>
      <c r="K16" s="2"/>
      <c r="L16" s="2"/>
      <c r="M16" s="2"/>
      <c r="N16" s="25"/>
      <c r="Q16" s="136"/>
      <c r="R16" s="136"/>
      <c r="S16" s="136"/>
      <c r="T16" s="136"/>
    </row>
    <row r="17" spans="1:20" ht="46.5" customHeight="1" x14ac:dyDescent="0.25">
      <c r="A17" s="6">
        <v>15</v>
      </c>
      <c r="B17" s="7" t="s">
        <v>26</v>
      </c>
      <c r="C17" s="292" t="s">
        <v>27</v>
      </c>
      <c r="D17" s="293"/>
      <c r="E17" s="293"/>
      <c r="F17" s="297"/>
      <c r="G17" s="292" t="s">
        <v>64</v>
      </c>
      <c r="H17" s="293"/>
      <c r="I17" s="293"/>
      <c r="J17" s="294"/>
      <c r="K17" s="2"/>
      <c r="L17" s="2"/>
      <c r="M17" s="2"/>
      <c r="N17" s="25"/>
      <c r="Q17" s="136"/>
      <c r="R17" s="136"/>
      <c r="S17" s="136"/>
      <c r="T17" s="136"/>
    </row>
    <row r="18" spans="1:20" ht="27" customHeight="1" x14ac:dyDescent="0.25">
      <c r="A18" s="6">
        <v>16</v>
      </c>
      <c r="B18" s="7" t="s">
        <v>28</v>
      </c>
      <c r="C18" s="292" t="s">
        <v>29</v>
      </c>
      <c r="D18" s="293"/>
      <c r="E18" s="293"/>
      <c r="F18" s="297"/>
      <c r="G18" s="292" t="s">
        <v>103</v>
      </c>
      <c r="H18" s="293"/>
      <c r="I18" s="293"/>
      <c r="J18" s="294"/>
      <c r="K18" s="2"/>
      <c r="L18" s="2"/>
      <c r="M18" s="2"/>
      <c r="N18" s="25"/>
      <c r="Q18" s="136"/>
      <c r="R18" s="136"/>
      <c r="S18" s="136"/>
      <c r="T18" s="136"/>
    </row>
    <row r="19" spans="1:20" ht="45.75" customHeight="1" x14ac:dyDescent="0.25">
      <c r="A19" s="6">
        <v>17</v>
      </c>
      <c r="B19" s="7" t="s">
        <v>178</v>
      </c>
      <c r="C19" s="300" t="s">
        <v>177</v>
      </c>
      <c r="D19" s="301"/>
      <c r="E19" s="301"/>
      <c r="F19" s="302"/>
      <c r="G19" s="292"/>
      <c r="H19" s="293"/>
      <c r="I19" s="293"/>
      <c r="J19" s="294"/>
      <c r="K19" s="2"/>
      <c r="L19" s="2"/>
      <c r="M19" s="2"/>
      <c r="N19" s="25"/>
      <c r="Q19" s="136"/>
      <c r="R19" s="136"/>
      <c r="S19" s="136"/>
      <c r="T19" s="136"/>
    </row>
    <row r="20" spans="1:20" ht="26.25" customHeight="1" x14ac:dyDescent="0.25">
      <c r="A20" s="6">
        <v>18</v>
      </c>
      <c r="B20" s="7" t="s">
        <v>30</v>
      </c>
      <c r="C20" s="300" t="s">
        <v>161</v>
      </c>
      <c r="D20" s="301"/>
      <c r="E20" s="301"/>
      <c r="F20" s="302"/>
      <c r="G20" s="292"/>
      <c r="H20" s="293"/>
      <c r="I20" s="293"/>
      <c r="J20" s="294"/>
      <c r="K20" s="2"/>
      <c r="L20" s="2"/>
      <c r="M20" s="2"/>
      <c r="N20" s="25"/>
      <c r="Q20" s="136"/>
      <c r="R20" s="136"/>
      <c r="S20" s="136"/>
      <c r="T20" s="136"/>
    </row>
    <row r="21" spans="1:20" ht="27" customHeight="1" thickBot="1" x14ac:dyDescent="0.3">
      <c r="A21" s="8">
        <v>19</v>
      </c>
      <c r="B21" s="9" t="s">
        <v>31</v>
      </c>
      <c r="C21" s="263" t="s">
        <v>102</v>
      </c>
      <c r="D21" s="264"/>
      <c r="E21" s="264"/>
      <c r="F21" s="265"/>
      <c r="G21" s="263" t="s">
        <v>233</v>
      </c>
      <c r="H21" s="264"/>
      <c r="I21" s="264"/>
      <c r="J21" s="266"/>
      <c r="K21" s="2"/>
      <c r="L21" s="2"/>
      <c r="M21" s="2"/>
      <c r="N21" s="25"/>
    </row>
    <row r="22" spans="1:20" ht="9" customHeight="1" x14ac:dyDescent="0.25">
      <c r="A22" s="267" t="s">
        <v>32</v>
      </c>
      <c r="B22" s="267"/>
      <c r="C22" s="10"/>
      <c r="D22" s="10"/>
      <c r="E22" s="10"/>
      <c r="F22" s="10"/>
      <c r="G22" s="10"/>
      <c r="H22" s="10"/>
      <c r="I22" s="10"/>
      <c r="J22" s="10"/>
      <c r="K22" s="11"/>
      <c r="L22" s="10"/>
      <c r="M22" s="12" t="s">
        <v>33</v>
      </c>
    </row>
    <row r="23" spans="1:20" ht="9" customHeight="1" x14ac:dyDescent="0.25">
      <c r="A23" s="267"/>
      <c r="B23" s="267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2" t="s">
        <v>173</v>
      </c>
    </row>
    <row r="24" spans="1:20" ht="9.75" customHeight="1" thickBot="1" x14ac:dyDescent="0.3">
      <c r="A24" s="267"/>
      <c r="B24" s="267"/>
      <c r="C24" s="10"/>
      <c r="D24" s="10"/>
      <c r="E24" s="10"/>
      <c r="F24" s="10"/>
      <c r="G24" s="10"/>
      <c r="H24" s="10"/>
      <c r="I24" s="10"/>
      <c r="K24" s="10"/>
      <c r="M24" s="13" t="s">
        <v>104</v>
      </c>
    </row>
    <row r="25" spans="1:20" hidden="1" x14ac:dyDescent="0.25">
      <c r="A25" s="10"/>
      <c r="B25" s="10"/>
      <c r="C25" s="10"/>
      <c r="D25" s="10"/>
      <c r="E25" s="10"/>
      <c r="F25" s="14" t="s">
        <v>34</v>
      </c>
      <c r="G25" s="10"/>
      <c r="H25" s="10"/>
      <c r="I25" s="10"/>
      <c r="J25" s="10"/>
      <c r="K25" s="10"/>
      <c r="L25" s="10"/>
      <c r="M25" s="10"/>
      <c r="N25" s="10"/>
    </row>
    <row r="26" spans="1:20" hidden="1" x14ac:dyDescent="0.25">
      <c r="A26" s="15" t="s">
        <v>35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26"/>
    </row>
    <row r="27" spans="1:20" hidden="1" x14ac:dyDescent="0.25">
      <c r="A27" s="16"/>
      <c r="B27" s="17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26"/>
    </row>
    <row r="28" spans="1:20" hidden="1" x14ac:dyDescent="0.25">
      <c r="A28" s="16"/>
      <c r="B28" s="18"/>
      <c r="C28" s="18" t="s">
        <v>36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26"/>
    </row>
    <row r="29" spans="1:20" hidden="1" x14ac:dyDescent="0.25">
      <c r="A29" s="16"/>
      <c r="B29" s="15" t="s">
        <v>37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26"/>
    </row>
    <row r="30" spans="1:20" hidden="1" x14ac:dyDescent="0.25">
      <c r="A30" s="16"/>
      <c r="B30" s="17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26"/>
    </row>
    <row r="31" spans="1:20" hidden="1" x14ac:dyDescent="0.25">
      <c r="A31" s="16"/>
      <c r="B31" s="18" t="s">
        <v>38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26"/>
    </row>
    <row r="32" spans="1:20" hidden="1" x14ac:dyDescent="0.25">
      <c r="A32" s="16"/>
      <c r="B32" s="15" t="s">
        <v>54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26"/>
    </row>
    <row r="33" spans="1:15" hidden="1" x14ac:dyDescent="0.25">
      <c r="A33" s="16"/>
      <c r="B33" s="19" t="str">
        <f>M24</f>
        <v>"Погрузчики вилочные, фронтальные, портовые тягачи, тракторы"</v>
      </c>
      <c r="C33" s="20"/>
      <c r="D33" s="20"/>
      <c r="E33" s="20"/>
      <c r="F33" s="20"/>
      <c r="G33" s="16"/>
      <c r="H33" s="16"/>
      <c r="I33" s="16"/>
      <c r="J33" s="16"/>
      <c r="K33" s="16"/>
      <c r="L33" s="16"/>
      <c r="M33" s="16"/>
      <c r="N33" s="26"/>
    </row>
    <row r="34" spans="1:15" hidden="1" x14ac:dyDescent="0.25">
      <c r="A34" s="16"/>
      <c r="B34" s="18" t="s">
        <v>39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26"/>
    </row>
    <row r="35" spans="1:15" hidden="1" x14ac:dyDescent="0.25">
      <c r="A35" s="16"/>
      <c r="B35" s="15" t="s">
        <v>55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26"/>
    </row>
    <row r="36" spans="1:15" ht="15.75" hidden="1" thickBot="1" x14ac:dyDescent="0.3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26"/>
    </row>
    <row r="37" spans="1:15" ht="17.25" customHeight="1" thickBot="1" x14ac:dyDescent="0.3">
      <c r="A37" s="268" t="s">
        <v>40</v>
      </c>
      <c r="B37" s="270" t="s">
        <v>175</v>
      </c>
      <c r="C37" s="271"/>
      <c r="D37" s="271"/>
      <c r="E37" s="271"/>
      <c r="F37" s="271"/>
      <c r="G37" s="271"/>
      <c r="H37" s="271"/>
      <c r="I37" s="271"/>
      <c r="J37" s="271"/>
      <c r="K37" s="272"/>
      <c r="L37" s="279" t="s">
        <v>41</v>
      </c>
      <c r="M37" s="275"/>
      <c r="N37" s="280"/>
      <c r="O37" s="298" t="s">
        <v>101</v>
      </c>
    </row>
    <row r="38" spans="1:15" ht="39.75" customHeight="1" thickBot="1" x14ac:dyDescent="0.3">
      <c r="A38" s="269"/>
      <c r="B38" s="233" t="s">
        <v>174</v>
      </c>
      <c r="C38" s="233" t="s">
        <v>11</v>
      </c>
      <c r="D38" s="233" t="s">
        <v>9</v>
      </c>
      <c r="E38" s="233" t="s">
        <v>12</v>
      </c>
      <c r="F38" s="233" t="s">
        <v>92</v>
      </c>
      <c r="G38" s="233" t="s">
        <v>93</v>
      </c>
      <c r="H38" s="234" t="s">
        <v>78</v>
      </c>
      <c r="I38" s="234" t="s">
        <v>95</v>
      </c>
      <c r="J38" s="235" t="s">
        <v>10</v>
      </c>
      <c r="K38" s="236" t="s">
        <v>63</v>
      </c>
      <c r="L38" s="27" t="s">
        <v>80</v>
      </c>
      <c r="M38" s="28" t="s">
        <v>68</v>
      </c>
      <c r="N38" s="29" t="s">
        <v>69</v>
      </c>
      <c r="O38" s="299"/>
    </row>
    <row r="39" spans="1:15" x14ac:dyDescent="0.25">
      <c r="A39" s="77">
        <v>1</v>
      </c>
      <c r="B39" s="77">
        <v>2</v>
      </c>
      <c r="C39" s="77">
        <v>3</v>
      </c>
      <c r="D39" s="77">
        <v>4</v>
      </c>
      <c r="E39" s="77">
        <v>5</v>
      </c>
      <c r="F39" s="77">
        <v>6</v>
      </c>
      <c r="G39" s="77">
        <v>7</v>
      </c>
      <c r="H39" s="100">
        <v>8</v>
      </c>
      <c r="I39" s="77">
        <v>9</v>
      </c>
      <c r="J39" s="114">
        <v>10</v>
      </c>
      <c r="K39" s="116">
        <v>11</v>
      </c>
      <c r="L39" s="115">
        <v>12</v>
      </c>
      <c r="M39" s="77">
        <v>13</v>
      </c>
      <c r="N39" s="77">
        <v>14</v>
      </c>
      <c r="O39" s="77">
        <v>15</v>
      </c>
    </row>
    <row r="40" spans="1:15" s="134" customFormat="1" ht="60" customHeight="1" x14ac:dyDescent="0.25">
      <c r="A40" s="77">
        <v>1</v>
      </c>
      <c r="B40" s="98" t="s">
        <v>268</v>
      </c>
      <c r="C40" s="47">
        <v>1266</v>
      </c>
      <c r="D40" s="99" t="s">
        <v>271</v>
      </c>
      <c r="E40" s="49" t="s">
        <v>272</v>
      </c>
      <c r="F40" s="47">
        <v>2</v>
      </c>
      <c r="G40" s="56"/>
      <c r="H40" s="245" t="s">
        <v>273</v>
      </c>
      <c r="I40" s="90" t="s">
        <v>244</v>
      </c>
      <c r="J40" s="238" t="s">
        <v>274</v>
      </c>
      <c r="K40" s="304" t="s">
        <v>270</v>
      </c>
      <c r="L40" s="51"/>
      <c r="M40" s="30"/>
      <c r="N40" s="50"/>
      <c r="O40" s="145" t="s">
        <v>181</v>
      </c>
    </row>
    <row r="41" spans="1:15" s="134" customFormat="1" ht="60" customHeight="1" thickBot="1" x14ac:dyDescent="0.3">
      <c r="A41" s="77">
        <v>2</v>
      </c>
      <c r="B41" s="98" t="s">
        <v>269</v>
      </c>
      <c r="C41" s="47">
        <v>2144</v>
      </c>
      <c r="D41" s="99" t="s">
        <v>271</v>
      </c>
      <c r="E41" s="49" t="s">
        <v>276</v>
      </c>
      <c r="F41" s="47">
        <v>2</v>
      </c>
      <c r="G41" s="56"/>
      <c r="H41" s="48" t="s">
        <v>275</v>
      </c>
      <c r="I41" s="90" t="s">
        <v>244</v>
      </c>
      <c r="J41" s="238" t="s">
        <v>277</v>
      </c>
      <c r="K41" s="305"/>
      <c r="L41" s="51"/>
      <c r="M41" s="30"/>
      <c r="N41" s="50"/>
      <c r="O41" s="145"/>
    </row>
    <row r="42" spans="1:15" s="25" customFormat="1" ht="24.75" customHeight="1" thickBot="1" x14ac:dyDescent="0.3">
      <c r="A42" s="23"/>
      <c r="B42" s="24"/>
      <c r="C42" s="275" t="s">
        <v>42</v>
      </c>
      <c r="D42" s="275"/>
      <c r="E42" s="124"/>
      <c r="F42" s="124"/>
      <c r="G42" s="24"/>
      <c r="H42" s="24"/>
      <c r="I42" s="24"/>
      <c r="J42" s="125"/>
      <c r="K42" s="75">
        <f>SUM(K40:K41)</f>
        <v>0</v>
      </c>
      <c r="L42" s="61"/>
      <c r="M42" s="62"/>
      <c r="N42" s="62"/>
      <c r="O42" s="54"/>
    </row>
    <row r="43" spans="1:15" ht="24" customHeight="1" thickBot="1" x14ac:dyDescent="0.3">
      <c r="A43" s="23"/>
      <c r="B43" s="24"/>
      <c r="C43" s="275" t="s">
        <v>43</v>
      </c>
      <c r="D43" s="275"/>
      <c r="E43" s="40"/>
      <c r="F43" s="40"/>
      <c r="G43" s="24"/>
      <c r="H43" s="24"/>
      <c r="I43" s="24"/>
      <c r="J43" s="24"/>
      <c r="K43" s="63">
        <f>K42/1.2*0.2</f>
        <v>0</v>
      </c>
      <c r="L43" s="61"/>
      <c r="M43" s="62"/>
      <c r="N43" s="62"/>
    </row>
    <row r="44" spans="1:15" ht="105.75" customHeight="1" x14ac:dyDescent="0.25">
      <c r="A44" s="281" t="s">
        <v>286</v>
      </c>
      <c r="B44" s="282"/>
      <c r="C44" s="282"/>
      <c r="D44" s="282"/>
      <c r="E44" s="282"/>
      <c r="F44" s="282"/>
      <c r="G44" s="282"/>
      <c r="H44" s="282"/>
      <c r="I44" s="282"/>
      <c r="J44" s="282"/>
      <c r="K44" s="282"/>
      <c r="L44" s="61"/>
      <c r="M44" s="62"/>
      <c r="N44" s="62"/>
    </row>
    <row r="45" spans="1:15" ht="15.75" hidden="1" thickBot="1" x14ac:dyDescent="0.3">
      <c r="A45" s="41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61"/>
      <c r="M45" s="62"/>
      <c r="N45" s="62"/>
    </row>
    <row r="46" spans="1:15" hidden="1" x14ac:dyDescent="0.25">
      <c r="A46" s="15" t="s">
        <v>57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</row>
    <row r="47" spans="1:15" hidden="1" x14ac:dyDescent="0.25">
      <c r="A47" s="15" t="s">
        <v>58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</row>
    <row r="48" spans="1:15" hidden="1" x14ac:dyDescent="0.25">
      <c r="A48" s="276" t="s">
        <v>44</v>
      </c>
      <c r="B48" s="276"/>
      <c r="C48" s="276"/>
      <c r="D48" s="276"/>
      <c r="E48" s="276"/>
      <c r="F48" s="276"/>
      <c r="G48" s="276"/>
      <c r="H48" s="276"/>
      <c r="I48" s="276"/>
      <c r="J48" s="276"/>
      <c r="K48" s="276"/>
      <c r="L48" s="276"/>
      <c r="M48" s="276"/>
      <c r="N48" s="276"/>
    </row>
    <row r="49" spans="1:14" hidden="1" x14ac:dyDescent="0.25">
      <c r="A49" s="276"/>
      <c r="B49" s="276"/>
      <c r="C49" s="276"/>
      <c r="D49" s="276"/>
      <c r="E49" s="276"/>
      <c r="F49" s="276"/>
      <c r="G49" s="276"/>
      <c r="H49" s="276"/>
      <c r="I49" s="276"/>
      <c r="J49" s="276"/>
      <c r="K49" s="276"/>
      <c r="L49" s="276"/>
      <c r="M49" s="276"/>
      <c r="N49" s="276"/>
    </row>
    <row r="50" spans="1:14" hidden="1" x14ac:dyDescent="0.25">
      <c r="A50" s="276"/>
      <c r="B50" s="276"/>
      <c r="C50" s="276"/>
      <c r="D50" s="276"/>
      <c r="E50" s="276"/>
      <c r="F50" s="276"/>
      <c r="G50" s="276"/>
      <c r="H50" s="276"/>
      <c r="I50" s="276"/>
      <c r="J50" s="276"/>
      <c r="K50" s="276"/>
      <c r="L50" s="276"/>
      <c r="M50" s="276"/>
      <c r="N50" s="276"/>
    </row>
    <row r="51" spans="1:14" hidden="1" x14ac:dyDescent="0.25">
      <c r="A51" s="15" t="s">
        <v>45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</row>
    <row r="52" spans="1:14" hidden="1" x14ac:dyDescent="0.25">
      <c r="A52" s="277" t="s">
        <v>59</v>
      </c>
      <c r="B52" s="277"/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</row>
    <row r="53" spans="1:14" hidden="1" x14ac:dyDescent="0.25">
      <c r="A53" s="15"/>
      <c r="B53" s="21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hidden="1" x14ac:dyDescent="0.25">
      <c r="A54" s="16"/>
      <c r="B54" s="18" t="s">
        <v>46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</row>
    <row r="55" spans="1:14" hidden="1" x14ac:dyDescent="0.25">
      <c r="A55" s="15"/>
      <c r="B55" s="21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</row>
    <row r="56" spans="1:14" hidden="1" x14ac:dyDescent="0.25">
      <c r="A56" s="16"/>
      <c r="B56" s="18"/>
      <c r="C56" s="18" t="s">
        <v>47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</row>
    <row r="57" spans="1:14" hidden="1" x14ac:dyDescent="0.2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</row>
    <row r="58" spans="1:14" hidden="1" x14ac:dyDescent="0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</row>
    <row r="59" spans="1:14" ht="35.25" hidden="1" customHeight="1" x14ac:dyDescent="0.25">
      <c r="A59" s="278" t="s">
        <v>60</v>
      </c>
      <c r="B59" s="278"/>
      <c r="C59" s="278"/>
      <c r="D59" s="278"/>
      <c r="E59" s="278"/>
      <c r="F59" s="278"/>
      <c r="G59" s="278"/>
      <c r="H59" s="278"/>
      <c r="I59" s="278"/>
      <c r="J59" s="278"/>
      <c r="K59" s="278"/>
      <c r="L59" s="278"/>
      <c r="M59" s="278"/>
      <c r="N59" s="278"/>
    </row>
    <row r="60" spans="1:14" ht="22.5" hidden="1" customHeight="1" x14ac:dyDescent="0.25">
      <c r="A60" s="14" t="s">
        <v>67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</row>
    <row r="61" spans="1:14" hidden="1" x14ac:dyDescent="0.25">
      <c r="A61" s="274" t="s">
        <v>48</v>
      </c>
      <c r="B61" s="274"/>
      <c r="C61" s="274"/>
      <c r="D61" s="274"/>
      <c r="E61" s="274"/>
      <c r="F61" s="274"/>
      <c r="G61" s="274"/>
      <c r="H61" s="274"/>
      <c r="I61" s="274"/>
      <c r="J61" s="274"/>
      <c r="K61" s="274"/>
      <c r="L61" s="274"/>
      <c r="M61" s="274"/>
      <c r="N61" s="274"/>
    </row>
    <row r="62" spans="1:14" hidden="1" x14ac:dyDescent="0.25">
      <c r="A62" s="14" t="s">
        <v>49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</row>
    <row r="63" spans="1:14" hidden="1" x14ac:dyDescent="0.25">
      <c r="A63" s="14" t="s">
        <v>61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4" hidden="1" x14ac:dyDescent="0.25">
      <c r="A64" s="14" t="s">
        <v>50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</row>
    <row r="65" spans="1:15" ht="24" hidden="1" customHeight="1" x14ac:dyDescent="0.25">
      <c r="A65" s="273" t="s">
        <v>66</v>
      </c>
      <c r="B65" s="273"/>
      <c r="C65" s="273"/>
      <c r="D65" s="273"/>
      <c r="E65" s="273"/>
      <c r="F65" s="273"/>
      <c r="G65" s="273"/>
      <c r="H65" s="273"/>
      <c r="I65" s="273"/>
      <c r="J65" s="273"/>
      <c r="K65" s="273"/>
      <c r="L65" s="273"/>
      <c r="M65" s="273"/>
      <c r="N65" s="273"/>
    </row>
    <row r="66" spans="1:15" ht="24" hidden="1" customHeight="1" x14ac:dyDescent="0.25">
      <c r="A66" s="274" t="s">
        <v>62</v>
      </c>
      <c r="B66" s="274"/>
      <c r="C66" s="274"/>
      <c r="D66" s="274"/>
      <c r="E66" s="274"/>
      <c r="F66" s="274"/>
      <c r="G66" s="274"/>
      <c r="H66" s="274"/>
      <c r="I66" s="274"/>
      <c r="J66" s="274"/>
      <c r="K66" s="274"/>
      <c r="L66" s="274"/>
      <c r="M66" s="274"/>
      <c r="N66" s="274"/>
    </row>
    <row r="67" spans="1:15" ht="23.25" hidden="1" customHeight="1" x14ac:dyDescent="0.25">
      <c r="A67" s="22" t="s">
        <v>51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5" hidden="1" x14ac:dyDescent="0.25"/>
    <row r="69" spans="1:15" s="25" customFormat="1" ht="81" hidden="1" customHeight="1" x14ac:dyDescent="0.25">
      <c r="B69" s="261" t="s">
        <v>145</v>
      </c>
      <c r="C69" s="261"/>
      <c r="D69" s="261" t="s">
        <v>138</v>
      </c>
      <c r="E69" s="261"/>
      <c r="F69" s="262" t="s">
        <v>96</v>
      </c>
      <c r="G69" s="262"/>
      <c r="H69" s="262"/>
      <c r="I69" s="108" t="s">
        <v>150</v>
      </c>
      <c r="O69" s="54"/>
    </row>
    <row r="70" spans="1:15" s="25" customFormat="1" ht="48.75" hidden="1" customHeight="1" x14ac:dyDescent="0.25">
      <c r="A70"/>
      <c r="B70" s="261" t="s">
        <v>146</v>
      </c>
      <c r="C70" s="261"/>
      <c r="D70" s="261" t="s">
        <v>82</v>
      </c>
      <c r="E70" s="261"/>
      <c r="F70" s="262" t="s">
        <v>96</v>
      </c>
      <c r="G70" s="262"/>
      <c r="H70" s="262"/>
      <c r="I70" s="108" t="s">
        <v>150</v>
      </c>
      <c r="J70" s="109"/>
      <c r="K70" s="92"/>
      <c r="L70"/>
      <c r="M70"/>
      <c r="N70"/>
      <c r="O70" s="54"/>
    </row>
    <row r="71" spans="1:15" ht="45" hidden="1" customHeight="1" x14ac:dyDescent="0.25">
      <c r="B71" s="261" t="s">
        <v>84</v>
      </c>
      <c r="C71" s="261"/>
      <c r="D71" s="261" t="s">
        <v>134</v>
      </c>
      <c r="E71" s="261"/>
      <c r="F71" s="262" t="s">
        <v>96</v>
      </c>
      <c r="G71" s="262"/>
      <c r="H71" s="262"/>
      <c r="I71" s="108" t="s">
        <v>150</v>
      </c>
      <c r="J71" s="109"/>
      <c r="K71" s="92"/>
    </row>
    <row r="72" spans="1:15" ht="62.25" hidden="1" customHeight="1" x14ac:dyDescent="0.25">
      <c r="B72" s="261" t="s">
        <v>135</v>
      </c>
      <c r="C72" s="261"/>
      <c r="D72" s="261" t="s">
        <v>70</v>
      </c>
      <c r="E72" s="261"/>
      <c r="F72" s="262" t="s">
        <v>96</v>
      </c>
      <c r="G72" s="262"/>
      <c r="H72" s="262"/>
      <c r="I72" s="108" t="s">
        <v>150</v>
      </c>
      <c r="J72" s="109"/>
      <c r="K72" s="92"/>
    </row>
    <row r="73" spans="1:15" ht="36.75" hidden="1" customHeight="1" x14ac:dyDescent="0.25"/>
  </sheetData>
  <sortState ref="A40:R59">
    <sortCondition ref="G40:G59"/>
  </sortState>
  <mergeCells count="63">
    <mergeCell ref="K40:K41"/>
    <mergeCell ref="G8:J8"/>
    <mergeCell ref="C8:F8"/>
    <mergeCell ref="C6:F6"/>
    <mergeCell ref="C10:F10"/>
    <mergeCell ref="C9:F9"/>
    <mergeCell ref="G10:J10"/>
    <mergeCell ref="G9:J9"/>
    <mergeCell ref="G6:J6"/>
    <mergeCell ref="C15:F15"/>
    <mergeCell ref="C13:F13"/>
    <mergeCell ref="C17:F17"/>
    <mergeCell ref="C16:F16"/>
    <mergeCell ref="O37:O38"/>
    <mergeCell ref="C12:F12"/>
    <mergeCell ref="C11:F11"/>
    <mergeCell ref="G18:J18"/>
    <mergeCell ref="G17:J17"/>
    <mergeCell ref="G16:J16"/>
    <mergeCell ref="G15:J15"/>
    <mergeCell ref="G13:J13"/>
    <mergeCell ref="G12:J12"/>
    <mergeCell ref="G11:J11"/>
    <mergeCell ref="G19:J19"/>
    <mergeCell ref="G20:J20"/>
    <mergeCell ref="C14:J14"/>
    <mergeCell ref="C20:F20"/>
    <mergeCell ref="C19:F19"/>
    <mergeCell ref="C18:F18"/>
    <mergeCell ref="G5:J5"/>
    <mergeCell ref="G4:J4"/>
    <mergeCell ref="G3:J3"/>
    <mergeCell ref="C7:J7"/>
    <mergeCell ref="C3:F3"/>
    <mergeCell ref="C4:F4"/>
    <mergeCell ref="C5:F5"/>
    <mergeCell ref="D70:E70"/>
    <mergeCell ref="B70:C70"/>
    <mergeCell ref="F70:H70"/>
    <mergeCell ref="A22:B24"/>
    <mergeCell ref="A37:A38"/>
    <mergeCell ref="B37:K37"/>
    <mergeCell ref="A65:N65"/>
    <mergeCell ref="A66:N66"/>
    <mergeCell ref="C42:D42"/>
    <mergeCell ref="C43:D43"/>
    <mergeCell ref="A48:N50"/>
    <mergeCell ref="A52:N52"/>
    <mergeCell ref="A59:N59"/>
    <mergeCell ref="A61:N61"/>
    <mergeCell ref="L37:N37"/>
    <mergeCell ref="A44:K44"/>
    <mergeCell ref="B72:C72"/>
    <mergeCell ref="D72:E72"/>
    <mergeCell ref="F72:H72"/>
    <mergeCell ref="B71:C71"/>
    <mergeCell ref="D71:E71"/>
    <mergeCell ref="F71:H71"/>
    <mergeCell ref="B69:C69"/>
    <mergeCell ref="D69:E69"/>
    <mergeCell ref="F69:H69"/>
    <mergeCell ref="C21:F21"/>
    <mergeCell ref="G21:J21"/>
  </mergeCells>
  <hyperlinks>
    <hyperlink ref="C8" r:id="rId1"/>
    <hyperlink ref="G8" r:id="rId2" display="https://www.avito.ru/user/77605853768dbf58788919a167abfdda/profile?id=1246023351&amp;src=item"/>
  </hyperlinks>
  <printOptions horizontalCentered="1"/>
  <pageMargins left="0.23622047244094491" right="0.23622047244094491" top="0.15748031496062992" bottom="0.74803149606299213" header="0.31496062992125984" footer="0.31496062992125984"/>
  <pageSetup paperSize="9" scale="82" fitToHeight="10" orientation="landscape" horizontalDpi="4294967293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8"/>
  <sheetViews>
    <sheetView zoomScale="110" zoomScaleNormal="110" workbookViewId="0">
      <selection activeCell="I6" sqref="I6"/>
    </sheetView>
  </sheetViews>
  <sheetFormatPr defaultColWidth="9.140625" defaultRowHeight="17.25" customHeight="1" x14ac:dyDescent="0.2"/>
  <cols>
    <col min="1" max="1" width="4.140625" style="58" customWidth="1"/>
    <col min="2" max="2" width="22" style="58" customWidth="1"/>
    <col min="3" max="3" width="15.28515625" style="58" customWidth="1"/>
    <col min="4" max="4" width="7.5703125" style="58" customWidth="1"/>
    <col min="5" max="5" width="7.140625" style="58" customWidth="1"/>
    <col min="6" max="6" width="7.28515625" style="58" customWidth="1"/>
    <col min="7" max="7" width="7.140625" style="58" customWidth="1"/>
    <col min="8" max="8" width="10.85546875" style="65" customWidth="1"/>
    <col min="9" max="9" width="15.28515625" style="58" customWidth="1"/>
    <col min="10" max="10" width="17.42578125" style="58" customWidth="1"/>
    <col min="11" max="11" width="10.5703125" style="58" customWidth="1"/>
    <col min="12" max="12" width="10.42578125" style="58" customWidth="1"/>
    <col min="13" max="13" width="15.5703125" style="58" customWidth="1"/>
    <col min="14" max="14" width="7.85546875" style="58" customWidth="1"/>
    <col min="15" max="15" width="7.28515625" style="58" customWidth="1"/>
    <col min="16" max="16384" width="9.140625" style="58"/>
  </cols>
  <sheetData>
    <row r="1" spans="1:15" ht="17.25" customHeight="1" x14ac:dyDescent="0.25">
      <c r="A1" s="96" t="s">
        <v>120</v>
      </c>
    </row>
    <row r="2" spans="1:15" ht="12.75" customHeight="1" thickBot="1" x14ac:dyDescent="0.25">
      <c r="A2" s="318" t="s">
        <v>234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</row>
    <row r="3" spans="1:15" ht="12.75" customHeight="1" thickBot="1" x14ac:dyDescent="0.25">
      <c r="A3" s="320" t="s">
        <v>40</v>
      </c>
      <c r="B3" s="320" t="s">
        <v>56</v>
      </c>
      <c r="C3" s="320"/>
      <c r="D3" s="320"/>
      <c r="E3" s="320"/>
      <c r="F3" s="320"/>
      <c r="G3" s="320"/>
      <c r="H3" s="320"/>
      <c r="I3" s="321"/>
      <c r="J3" s="322" t="s">
        <v>170</v>
      </c>
      <c r="K3" s="323"/>
      <c r="L3" s="323"/>
      <c r="M3" s="324"/>
      <c r="N3" s="324"/>
      <c r="O3" s="325"/>
    </row>
    <row r="4" spans="1:15" ht="62.25" customHeight="1" x14ac:dyDescent="0.2">
      <c r="A4" s="320"/>
      <c r="B4" s="59" t="s">
        <v>8</v>
      </c>
      <c r="C4" s="59" t="s">
        <v>154</v>
      </c>
      <c r="D4" s="59" t="s">
        <v>9</v>
      </c>
      <c r="E4" s="59" t="s">
        <v>12</v>
      </c>
      <c r="F4" s="59" t="s">
        <v>166</v>
      </c>
      <c r="G4" s="59" t="s">
        <v>264</v>
      </c>
      <c r="H4" s="64" t="s">
        <v>78</v>
      </c>
      <c r="I4" s="117" t="s">
        <v>10</v>
      </c>
      <c r="J4" s="169" t="s">
        <v>171</v>
      </c>
      <c r="K4" s="170" t="s">
        <v>207</v>
      </c>
      <c r="L4" s="166" t="s">
        <v>167</v>
      </c>
      <c r="M4" s="172" t="s">
        <v>169</v>
      </c>
      <c r="N4" s="173" t="s">
        <v>208</v>
      </c>
      <c r="O4" s="167" t="s">
        <v>168</v>
      </c>
    </row>
    <row r="5" spans="1:15" ht="10.5" customHeight="1" x14ac:dyDescent="0.2">
      <c r="A5" s="78">
        <v>1</v>
      </c>
      <c r="B5" s="79">
        <v>2</v>
      </c>
      <c r="C5" s="79">
        <v>3</v>
      </c>
      <c r="D5" s="78">
        <v>4</v>
      </c>
      <c r="E5" s="79">
        <v>5</v>
      </c>
      <c r="F5" s="79">
        <v>6</v>
      </c>
      <c r="G5" s="78">
        <v>7</v>
      </c>
      <c r="H5" s="79">
        <v>8</v>
      </c>
      <c r="I5" s="164">
        <v>9</v>
      </c>
      <c r="J5" s="165">
        <v>10</v>
      </c>
      <c r="K5" s="163">
        <v>11</v>
      </c>
      <c r="L5" s="164">
        <v>12</v>
      </c>
      <c r="M5" s="165">
        <v>13</v>
      </c>
      <c r="N5" s="163">
        <v>14</v>
      </c>
      <c r="O5" s="171">
        <v>15</v>
      </c>
    </row>
    <row r="6" spans="1:15" ht="65.25" customHeight="1" x14ac:dyDescent="0.2">
      <c r="A6" s="60">
        <v>1</v>
      </c>
      <c r="B6" s="226" t="s">
        <v>259</v>
      </c>
      <c r="C6" s="227" t="s">
        <v>258</v>
      </c>
      <c r="D6" s="48">
        <v>2001</v>
      </c>
      <c r="E6" s="228" t="s">
        <v>257</v>
      </c>
      <c r="F6" s="228" t="s">
        <v>263</v>
      </c>
      <c r="G6" s="229" t="s">
        <v>263</v>
      </c>
      <c r="H6" s="229" t="s">
        <v>262</v>
      </c>
      <c r="I6" s="230" t="s">
        <v>285</v>
      </c>
      <c r="J6" s="174" t="s">
        <v>260</v>
      </c>
      <c r="K6" s="244">
        <v>640</v>
      </c>
      <c r="L6" s="176" t="s">
        <v>235</v>
      </c>
      <c r="M6" s="175" t="s">
        <v>261</v>
      </c>
      <c r="N6" s="231">
        <v>632</v>
      </c>
      <c r="O6" s="176">
        <v>44694</v>
      </c>
    </row>
    <row r="7" spans="1:15" ht="77.25" customHeight="1" x14ac:dyDescent="0.2">
      <c r="A7" s="60">
        <v>2</v>
      </c>
      <c r="B7" s="226" t="s">
        <v>245</v>
      </c>
      <c r="C7" s="227">
        <v>45</v>
      </c>
      <c r="D7" s="48">
        <v>2011</v>
      </c>
      <c r="E7" s="228" t="s">
        <v>265</v>
      </c>
      <c r="F7" s="228"/>
      <c r="G7" s="229"/>
      <c r="H7" s="174" t="s">
        <v>247</v>
      </c>
      <c r="I7" s="246" t="s">
        <v>255</v>
      </c>
      <c r="J7" s="174" t="s">
        <v>266</v>
      </c>
      <c r="K7" s="244">
        <v>770</v>
      </c>
      <c r="L7" s="176">
        <v>44617</v>
      </c>
      <c r="M7" s="175" t="s">
        <v>267</v>
      </c>
      <c r="N7" s="231">
        <v>750</v>
      </c>
      <c r="O7" s="176">
        <v>44600</v>
      </c>
    </row>
    <row r="8" spans="1:15" ht="17.25" customHeight="1" x14ac:dyDescent="0.2">
      <c r="J8" s="232" t="s">
        <v>90</v>
      </c>
      <c r="K8" s="237">
        <f>SUM(K6:K7)</f>
        <v>1410</v>
      </c>
      <c r="O8" s="57"/>
    </row>
  </sheetData>
  <mergeCells count="4">
    <mergeCell ref="A2:O2"/>
    <mergeCell ref="A3:A4"/>
    <mergeCell ref="B3:I3"/>
    <mergeCell ref="J3:O3"/>
  </mergeCells>
  <printOptions horizontalCentered="1"/>
  <pageMargins left="0.23622047244094491" right="0" top="0" bottom="0" header="0" footer="0"/>
  <pageSetup paperSize="9" scale="82" fitToHeight="0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N51"/>
  <sheetViews>
    <sheetView zoomScale="85" zoomScaleNormal="85" workbookViewId="0">
      <selection activeCell="Q7" sqref="Q7"/>
    </sheetView>
  </sheetViews>
  <sheetFormatPr defaultRowHeight="15" x14ac:dyDescent="0.25"/>
  <cols>
    <col min="1" max="1" width="5.5703125" customWidth="1"/>
    <col min="2" max="2" width="35.85546875" customWidth="1"/>
    <col min="3" max="3" width="6.140625" style="25" customWidth="1"/>
    <col min="4" max="4" width="12.5703125" customWidth="1"/>
    <col min="5" max="5" width="8.42578125" customWidth="1"/>
    <col min="6" max="6" width="9.85546875" customWidth="1"/>
    <col min="7" max="7" width="30.7109375" style="25" customWidth="1"/>
    <col min="8" max="8" width="19.42578125" customWidth="1"/>
    <col min="9" max="9" width="17.140625" style="25" customWidth="1"/>
    <col min="10" max="10" width="8.7109375" customWidth="1"/>
    <col min="11" max="11" width="8.7109375" style="25" customWidth="1"/>
    <col min="12" max="12" width="10.140625" hidden="1" customWidth="1"/>
    <col min="13" max="13" width="11.140625" customWidth="1"/>
    <col min="14" max="14" width="12.140625" hidden="1" customWidth="1"/>
    <col min="15" max="15" width="11" customWidth="1"/>
  </cols>
  <sheetData>
    <row r="1" spans="1:14" s="25" customFormat="1" ht="15.75" x14ac:dyDescent="0.25">
      <c r="A1" s="96" t="s">
        <v>121</v>
      </c>
    </row>
    <row r="2" spans="1:14" ht="18.75" customHeight="1" x14ac:dyDescent="0.3">
      <c r="A2" s="330" t="s">
        <v>115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</row>
    <row r="3" spans="1:14" ht="21" customHeight="1" x14ac:dyDescent="0.25">
      <c r="A3" s="331" t="s">
        <v>6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43"/>
    </row>
    <row r="4" spans="1:14" ht="78.75" customHeight="1" thickBot="1" x14ac:dyDescent="0.3">
      <c r="A4" s="327" t="s">
        <v>142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9"/>
      <c r="N4" s="88"/>
    </row>
    <row r="5" spans="1:14" ht="114.75" thickBot="1" x14ac:dyDescent="0.3">
      <c r="A5" s="71" t="s">
        <v>112</v>
      </c>
      <c r="B5" s="83" t="s">
        <v>111</v>
      </c>
      <c r="C5" s="84" t="s">
        <v>4</v>
      </c>
      <c r="D5" s="85" t="s">
        <v>105</v>
      </c>
      <c r="E5" s="95" t="s">
        <v>9</v>
      </c>
      <c r="F5" s="85" t="s">
        <v>106</v>
      </c>
      <c r="G5" s="85" t="s">
        <v>107</v>
      </c>
      <c r="H5" s="85" t="s">
        <v>108</v>
      </c>
      <c r="I5" s="85" t="s">
        <v>109</v>
      </c>
      <c r="J5" s="85" t="s">
        <v>110</v>
      </c>
      <c r="K5" s="86" t="s">
        <v>95</v>
      </c>
      <c r="L5" s="84" t="s">
        <v>7</v>
      </c>
      <c r="M5" s="87" t="s">
        <v>152</v>
      </c>
      <c r="N5" s="55" t="s">
        <v>101</v>
      </c>
    </row>
    <row r="6" spans="1:14" s="25" customFormat="1" ht="10.5" customHeight="1" thickBot="1" x14ac:dyDescent="0.3">
      <c r="A6" s="81">
        <v>1</v>
      </c>
      <c r="B6" s="82">
        <v>2</v>
      </c>
      <c r="C6" s="80">
        <v>3</v>
      </c>
      <c r="D6" s="81">
        <v>4</v>
      </c>
      <c r="E6" s="82">
        <v>5</v>
      </c>
      <c r="F6" s="80">
        <v>6</v>
      </c>
      <c r="G6" s="81">
        <v>7</v>
      </c>
      <c r="H6" s="82">
        <v>8</v>
      </c>
      <c r="I6" s="80">
        <v>9</v>
      </c>
      <c r="J6" s="81">
        <v>10</v>
      </c>
      <c r="K6" s="82">
        <v>11</v>
      </c>
      <c r="L6" s="80">
        <v>12</v>
      </c>
      <c r="M6" s="119">
        <v>13</v>
      </c>
      <c r="N6" s="82">
        <v>14</v>
      </c>
    </row>
    <row r="7" spans="1:14" s="25" customFormat="1" ht="99.75" customHeight="1" x14ac:dyDescent="0.25">
      <c r="A7" s="126">
        <v>1</v>
      </c>
      <c r="B7" s="126"/>
      <c r="C7" s="126"/>
      <c r="D7" s="127"/>
      <c r="E7" s="127"/>
      <c r="F7" s="127"/>
      <c r="G7" s="127"/>
      <c r="H7" s="127"/>
      <c r="I7" s="126"/>
      <c r="J7" s="127"/>
      <c r="K7" s="56"/>
      <c r="L7" s="128"/>
      <c r="M7" s="139"/>
      <c r="N7" s="129" t="s">
        <v>140</v>
      </c>
    </row>
    <row r="8" spans="1:14" ht="30" x14ac:dyDescent="0.25">
      <c r="A8" s="53">
        <v>2</v>
      </c>
      <c r="B8" s="53"/>
      <c r="C8" s="53"/>
      <c r="D8" s="53"/>
      <c r="E8" s="53"/>
      <c r="F8" s="148"/>
      <c r="G8" s="52"/>
      <c r="H8" s="52"/>
      <c r="I8" s="53"/>
      <c r="J8" s="53"/>
      <c r="K8" s="56"/>
      <c r="L8" s="113"/>
      <c r="M8" s="140"/>
      <c r="N8" s="118" t="s">
        <v>139</v>
      </c>
    </row>
    <row r="9" spans="1:14" ht="30" x14ac:dyDescent="0.25">
      <c r="A9" s="53">
        <v>3</v>
      </c>
      <c r="B9" s="69"/>
      <c r="C9" s="53"/>
      <c r="D9" s="53"/>
      <c r="E9" s="53"/>
      <c r="F9" s="148"/>
      <c r="G9" s="52"/>
      <c r="H9" s="52"/>
      <c r="I9" s="53"/>
      <c r="J9" s="53"/>
      <c r="K9" s="56"/>
      <c r="L9" s="113"/>
      <c r="M9" s="140"/>
      <c r="N9" s="118" t="s">
        <v>139</v>
      </c>
    </row>
    <row r="10" spans="1:14" ht="41.25" customHeight="1" thickBot="1" x14ac:dyDescent="0.3">
      <c r="A10" s="66">
        <v>4</v>
      </c>
      <c r="B10" s="69"/>
      <c r="C10" s="53"/>
      <c r="D10" s="53"/>
      <c r="E10" s="53"/>
      <c r="F10" s="148"/>
      <c r="G10" s="52"/>
      <c r="H10" s="52"/>
      <c r="I10" s="53"/>
      <c r="J10" s="53"/>
      <c r="K10" s="56"/>
      <c r="L10" s="113"/>
      <c r="M10" s="141"/>
      <c r="N10" s="118" t="s">
        <v>139</v>
      </c>
    </row>
    <row r="11" spans="1:14" s="134" customFormat="1" ht="83.25" customHeight="1" thickBot="1" x14ac:dyDescent="0.3">
      <c r="A11" s="69">
        <v>5</v>
      </c>
      <c r="B11" s="69"/>
      <c r="C11" s="69"/>
      <c r="D11" s="69"/>
      <c r="E11" s="69"/>
      <c r="F11" s="149"/>
      <c r="G11" s="149"/>
      <c r="H11" s="149"/>
      <c r="I11" s="69"/>
      <c r="J11" s="69"/>
      <c r="K11" s="56"/>
      <c r="L11" s="150"/>
      <c r="M11" s="151"/>
      <c r="N11" s="118" t="s">
        <v>153</v>
      </c>
    </row>
    <row r="12" spans="1:14" s="134" customFormat="1" ht="71.25" customHeight="1" thickBot="1" x14ac:dyDescent="0.3">
      <c r="A12" s="69">
        <v>6</v>
      </c>
      <c r="B12" s="69"/>
      <c r="C12" s="69"/>
      <c r="D12" s="69"/>
      <c r="E12" s="69"/>
      <c r="F12" s="149"/>
      <c r="G12" s="149"/>
      <c r="H12" s="149"/>
      <c r="I12" s="69"/>
      <c r="J12" s="69"/>
      <c r="K12" s="56"/>
      <c r="L12" s="150"/>
      <c r="M12" s="152"/>
      <c r="N12" s="118" t="s">
        <v>153</v>
      </c>
    </row>
    <row r="13" spans="1:14" s="134" customFormat="1" ht="78" customHeight="1" thickBot="1" x14ac:dyDescent="0.3">
      <c r="A13" s="69">
        <v>7</v>
      </c>
      <c r="B13" s="69"/>
      <c r="C13" s="69"/>
      <c r="D13" s="69"/>
      <c r="E13" s="69"/>
      <c r="F13" s="149"/>
      <c r="G13" s="149"/>
      <c r="H13" s="149"/>
      <c r="I13" s="69"/>
      <c r="J13" s="69"/>
      <c r="K13" s="56"/>
      <c r="L13" s="150"/>
      <c r="M13" s="152"/>
      <c r="N13" s="118" t="s">
        <v>153</v>
      </c>
    </row>
    <row r="14" spans="1:14" s="134" customFormat="1" ht="64.5" customHeight="1" thickBot="1" x14ac:dyDescent="0.3">
      <c r="A14" s="69">
        <v>8</v>
      </c>
      <c r="B14" s="69"/>
      <c r="C14" s="69"/>
      <c r="D14" s="69"/>
      <c r="E14" s="69"/>
      <c r="F14" s="149"/>
      <c r="G14" s="149"/>
      <c r="H14" s="149"/>
      <c r="I14" s="69"/>
      <c r="J14" s="69"/>
      <c r="K14" s="56"/>
      <c r="L14" s="150"/>
      <c r="M14" s="152"/>
      <c r="N14" s="118" t="s">
        <v>153</v>
      </c>
    </row>
    <row r="15" spans="1:14" s="134" customFormat="1" ht="66.75" customHeight="1" thickBot="1" x14ac:dyDescent="0.3">
      <c r="A15" s="69">
        <v>9</v>
      </c>
      <c r="B15" s="69"/>
      <c r="C15" s="69"/>
      <c r="D15" s="69"/>
      <c r="E15" s="69"/>
      <c r="F15" s="149"/>
      <c r="G15" s="149"/>
      <c r="H15" s="149"/>
      <c r="I15" s="69"/>
      <c r="J15" s="69"/>
      <c r="K15" s="56"/>
      <c r="L15" s="150"/>
      <c r="M15" s="152"/>
      <c r="N15" s="118" t="s">
        <v>153</v>
      </c>
    </row>
    <row r="16" spans="1:14" s="134" customFormat="1" ht="72" customHeight="1" thickBot="1" x14ac:dyDescent="0.3">
      <c r="A16" s="69">
        <v>10</v>
      </c>
      <c r="B16" s="69"/>
      <c r="C16" s="69"/>
      <c r="D16" s="69"/>
      <c r="E16" s="69"/>
      <c r="F16" s="149"/>
      <c r="G16" s="149"/>
      <c r="H16" s="149"/>
      <c r="I16" s="69"/>
      <c r="J16" s="69"/>
      <c r="K16" s="56"/>
      <c r="L16" s="150"/>
      <c r="M16" s="152"/>
      <c r="N16" s="118" t="s">
        <v>153</v>
      </c>
    </row>
    <row r="17" spans="1:14" s="134" customFormat="1" ht="74.25" customHeight="1" thickBot="1" x14ac:dyDescent="0.3">
      <c r="A17" s="69">
        <v>11</v>
      </c>
      <c r="B17" s="69"/>
      <c r="C17" s="69"/>
      <c r="D17" s="69"/>
      <c r="E17" s="69"/>
      <c r="F17" s="149"/>
      <c r="G17" s="149"/>
      <c r="H17" s="149"/>
      <c r="I17" s="69"/>
      <c r="J17" s="69"/>
      <c r="K17" s="56"/>
      <c r="L17" s="150"/>
      <c r="M17" s="152"/>
      <c r="N17" s="118" t="s">
        <v>153</v>
      </c>
    </row>
    <row r="18" spans="1:14" s="134" customFormat="1" ht="74.25" customHeight="1" thickBot="1" x14ac:dyDescent="0.3">
      <c r="A18" s="69">
        <v>12</v>
      </c>
      <c r="B18" s="69"/>
      <c r="C18" s="69"/>
      <c r="D18" s="69"/>
      <c r="E18" s="69"/>
      <c r="F18" s="149"/>
      <c r="G18" s="149"/>
      <c r="H18" s="149"/>
      <c r="I18" s="69"/>
      <c r="J18" s="69"/>
      <c r="K18" s="56"/>
      <c r="L18" s="150"/>
      <c r="M18" s="152"/>
      <c r="N18" s="118" t="s">
        <v>153</v>
      </c>
    </row>
    <row r="19" spans="1:14" s="134" customFormat="1" ht="80.25" customHeight="1" thickBot="1" x14ac:dyDescent="0.3">
      <c r="A19" s="69">
        <v>13</v>
      </c>
      <c r="B19" s="69"/>
      <c r="C19" s="69"/>
      <c r="D19" s="69"/>
      <c r="E19" s="69"/>
      <c r="F19" s="149"/>
      <c r="G19" s="149"/>
      <c r="H19" s="149"/>
      <c r="I19" s="69"/>
      <c r="J19" s="69"/>
      <c r="K19" s="56"/>
      <c r="L19" s="150"/>
      <c r="M19" s="152"/>
      <c r="N19" s="118" t="s">
        <v>153</v>
      </c>
    </row>
    <row r="20" spans="1:14" s="134" customFormat="1" ht="81" customHeight="1" thickBot="1" x14ac:dyDescent="0.3">
      <c r="A20" s="69">
        <v>14</v>
      </c>
      <c r="B20" s="69"/>
      <c r="C20" s="69"/>
      <c r="D20" s="69"/>
      <c r="E20" s="69"/>
      <c r="F20" s="149"/>
      <c r="G20" s="149"/>
      <c r="H20" s="149"/>
      <c r="I20" s="69"/>
      <c r="J20" s="69"/>
      <c r="K20" s="56"/>
      <c r="L20" s="150"/>
      <c r="M20" s="152"/>
      <c r="N20" s="118" t="s">
        <v>153</v>
      </c>
    </row>
    <row r="21" spans="1:14" s="134" customFormat="1" ht="69.75" customHeight="1" thickBot="1" x14ac:dyDescent="0.3">
      <c r="A21" s="69">
        <v>15</v>
      </c>
      <c r="B21" s="69"/>
      <c r="C21" s="69"/>
      <c r="D21" s="69"/>
      <c r="E21" s="69"/>
      <c r="F21" s="149"/>
      <c r="G21" s="149"/>
      <c r="H21" s="149"/>
      <c r="I21" s="69"/>
      <c r="J21" s="69"/>
      <c r="K21" s="56"/>
      <c r="L21" s="150"/>
      <c r="M21" s="152"/>
      <c r="N21" s="118" t="s">
        <v>153</v>
      </c>
    </row>
    <row r="22" spans="1:14" s="134" customFormat="1" ht="64.5" customHeight="1" thickBot="1" x14ac:dyDescent="0.3">
      <c r="A22" s="69">
        <v>16</v>
      </c>
      <c r="B22" s="69"/>
      <c r="C22" s="69"/>
      <c r="D22" s="69"/>
      <c r="E22" s="69"/>
      <c r="F22" s="149"/>
      <c r="G22" s="149"/>
      <c r="H22" s="149"/>
      <c r="I22" s="69"/>
      <c r="J22" s="69"/>
      <c r="K22" s="56"/>
      <c r="L22" s="150"/>
      <c r="M22" s="152"/>
      <c r="N22" s="118" t="s">
        <v>153</v>
      </c>
    </row>
    <row r="23" spans="1:14" s="134" customFormat="1" ht="71.25" customHeight="1" thickBot="1" x14ac:dyDescent="0.3">
      <c r="A23" s="69">
        <v>17</v>
      </c>
      <c r="B23" s="69"/>
      <c r="C23" s="69"/>
      <c r="D23" s="69"/>
      <c r="E23" s="69"/>
      <c r="F23" s="149"/>
      <c r="G23" s="149"/>
      <c r="H23" s="149"/>
      <c r="I23" s="69"/>
      <c r="J23" s="69"/>
      <c r="K23" s="56"/>
      <c r="L23" s="150"/>
      <c r="M23" s="152"/>
      <c r="N23" s="118" t="s">
        <v>153</v>
      </c>
    </row>
    <row r="24" spans="1:14" s="134" customFormat="1" ht="74.25" customHeight="1" thickBot="1" x14ac:dyDescent="0.3">
      <c r="A24" s="69">
        <v>18</v>
      </c>
      <c r="B24" s="69"/>
      <c r="C24" s="69"/>
      <c r="D24" s="69"/>
      <c r="E24" s="69"/>
      <c r="F24" s="149"/>
      <c r="G24" s="149"/>
      <c r="H24" s="149"/>
      <c r="I24" s="69"/>
      <c r="J24" s="69"/>
      <c r="K24" s="56"/>
      <c r="L24" s="150"/>
      <c r="M24" s="152"/>
      <c r="N24" s="118" t="s">
        <v>153</v>
      </c>
    </row>
    <row r="25" spans="1:14" s="134" customFormat="1" ht="78" customHeight="1" thickBot="1" x14ac:dyDescent="0.3">
      <c r="A25" s="69">
        <v>19</v>
      </c>
      <c r="B25" s="69"/>
      <c r="C25" s="69"/>
      <c r="D25" s="69"/>
      <c r="E25" s="69"/>
      <c r="F25" s="149"/>
      <c r="G25" s="149"/>
      <c r="H25" s="149"/>
      <c r="I25" s="69"/>
      <c r="J25" s="69"/>
      <c r="K25" s="56"/>
      <c r="L25" s="150"/>
      <c r="M25" s="152"/>
      <c r="N25" s="118" t="s">
        <v>153</v>
      </c>
    </row>
    <row r="26" spans="1:14" s="134" customFormat="1" ht="75" customHeight="1" thickBot="1" x14ac:dyDescent="0.3">
      <c r="A26" s="69">
        <v>20</v>
      </c>
      <c r="B26" s="69"/>
      <c r="C26" s="69"/>
      <c r="D26" s="69"/>
      <c r="E26" s="69"/>
      <c r="F26" s="149"/>
      <c r="G26" s="149"/>
      <c r="H26" s="149"/>
      <c r="I26" s="69"/>
      <c r="J26" s="69"/>
      <c r="K26" s="56"/>
      <c r="L26" s="150"/>
      <c r="M26" s="152"/>
      <c r="N26" s="118" t="s">
        <v>153</v>
      </c>
    </row>
    <row r="27" spans="1:14" s="134" customFormat="1" ht="75.75" customHeight="1" thickBot="1" x14ac:dyDescent="0.3">
      <c r="A27" s="69">
        <v>21</v>
      </c>
      <c r="B27" s="69"/>
      <c r="C27" s="69"/>
      <c r="D27" s="69"/>
      <c r="E27" s="69"/>
      <c r="F27" s="149"/>
      <c r="G27" s="149"/>
      <c r="H27" s="149"/>
      <c r="I27" s="69"/>
      <c r="J27" s="69"/>
      <c r="K27" s="56"/>
      <c r="L27" s="150"/>
      <c r="M27" s="152"/>
      <c r="N27" s="118" t="s">
        <v>153</v>
      </c>
    </row>
    <row r="28" spans="1:14" s="134" customFormat="1" ht="75" customHeight="1" thickBot="1" x14ac:dyDescent="0.3">
      <c r="A28" s="69">
        <v>22</v>
      </c>
      <c r="B28" s="69"/>
      <c r="C28" s="69"/>
      <c r="D28" s="69"/>
      <c r="E28" s="69"/>
      <c r="F28" s="149"/>
      <c r="G28" s="149"/>
      <c r="H28" s="149"/>
      <c r="I28" s="69"/>
      <c r="J28" s="69"/>
      <c r="K28" s="56"/>
      <c r="L28" s="150"/>
      <c r="M28" s="152"/>
      <c r="N28" s="118" t="s">
        <v>153</v>
      </c>
    </row>
    <row r="29" spans="1:14" s="134" customFormat="1" ht="71.25" customHeight="1" thickBot="1" x14ac:dyDescent="0.3">
      <c r="A29" s="69">
        <v>23</v>
      </c>
      <c r="B29" s="69"/>
      <c r="C29" s="69"/>
      <c r="D29" s="69"/>
      <c r="E29" s="69"/>
      <c r="F29" s="149"/>
      <c r="G29" s="149"/>
      <c r="H29" s="149"/>
      <c r="I29" s="69"/>
      <c r="J29" s="69"/>
      <c r="K29" s="56"/>
      <c r="L29" s="150"/>
      <c r="M29" s="152"/>
      <c r="N29" s="118" t="s">
        <v>153</v>
      </c>
    </row>
    <row r="30" spans="1:14" s="134" customFormat="1" ht="66.75" customHeight="1" thickBot="1" x14ac:dyDescent="0.3">
      <c r="A30" s="69">
        <v>24</v>
      </c>
      <c r="B30" s="69"/>
      <c r="C30" s="69"/>
      <c r="D30" s="69"/>
      <c r="E30" s="69"/>
      <c r="F30" s="149"/>
      <c r="G30" s="149"/>
      <c r="H30" s="149"/>
      <c r="I30" s="69"/>
      <c r="J30" s="69"/>
      <c r="K30" s="56"/>
      <c r="L30" s="150"/>
      <c r="M30" s="152"/>
      <c r="N30" s="118" t="s">
        <v>153</v>
      </c>
    </row>
    <row r="31" spans="1:14" s="134" customFormat="1" ht="75" customHeight="1" thickBot="1" x14ac:dyDescent="0.3">
      <c r="A31" s="69">
        <v>25</v>
      </c>
      <c r="B31" s="69"/>
      <c r="C31" s="69"/>
      <c r="D31" s="69"/>
      <c r="E31" s="69"/>
      <c r="F31" s="149"/>
      <c r="G31" s="149"/>
      <c r="H31" s="149"/>
      <c r="I31" s="69"/>
      <c r="J31" s="69"/>
      <c r="K31" s="56"/>
      <c r="L31" s="150"/>
      <c r="M31" s="152"/>
      <c r="N31" s="118" t="s">
        <v>153</v>
      </c>
    </row>
    <row r="32" spans="1:14" s="134" customFormat="1" ht="71.25" customHeight="1" thickBot="1" x14ac:dyDescent="0.3">
      <c r="A32" s="69">
        <v>26</v>
      </c>
      <c r="B32" s="69"/>
      <c r="C32" s="69"/>
      <c r="D32" s="69"/>
      <c r="E32" s="69"/>
      <c r="F32" s="149"/>
      <c r="G32" s="149"/>
      <c r="H32" s="149"/>
      <c r="I32" s="69"/>
      <c r="J32" s="69"/>
      <c r="K32" s="56"/>
      <c r="L32" s="150"/>
      <c r="M32" s="152"/>
      <c r="N32" s="118" t="s">
        <v>153</v>
      </c>
    </row>
    <row r="33" spans="1:14" s="134" customFormat="1" ht="74.25" customHeight="1" thickBot="1" x14ac:dyDescent="0.3">
      <c r="A33" s="69">
        <v>27</v>
      </c>
      <c r="B33" s="69"/>
      <c r="C33" s="69"/>
      <c r="D33" s="69"/>
      <c r="E33" s="69"/>
      <c r="F33" s="149"/>
      <c r="G33" s="149"/>
      <c r="H33" s="149"/>
      <c r="I33" s="69"/>
      <c r="J33" s="69"/>
      <c r="K33" s="56"/>
      <c r="L33" s="150"/>
      <c r="M33" s="152"/>
      <c r="N33" s="118" t="s">
        <v>153</v>
      </c>
    </row>
    <row r="34" spans="1:14" s="134" customFormat="1" ht="77.25" customHeight="1" thickBot="1" x14ac:dyDescent="0.3">
      <c r="A34" s="69">
        <v>28</v>
      </c>
      <c r="B34" s="69"/>
      <c r="C34" s="69"/>
      <c r="D34" s="69"/>
      <c r="E34" s="69"/>
      <c r="F34" s="149"/>
      <c r="G34" s="149"/>
      <c r="H34" s="149"/>
      <c r="I34" s="69"/>
      <c r="J34" s="69"/>
      <c r="K34" s="56"/>
      <c r="L34" s="150"/>
      <c r="M34" s="152"/>
      <c r="N34" s="118" t="s">
        <v>153</v>
      </c>
    </row>
    <row r="35" spans="1:14" s="134" customFormat="1" ht="71.25" customHeight="1" thickBot="1" x14ac:dyDescent="0.3">
      <c r="A35" s="69">
        <v>29</v>
      </c>
      <c r="B35" s="69"/>
      <c r="C35" s="69"/>
      <c r="D35" s="69"/>
      <c r="E35" s="69"/>
      <c r="F35" s="149"/>
      <c r="G35" s="149"/>
      <c r="H35" s="149"/>
      <c r="I35" s="69"/>
      <c r="J35" s="69"/>
      <c r="K35" s="56"/>
      <c r="L35" s="150"/>
      <c r="M35" s="152"/>
      <c r="N35" s="118" t="s">
        <v>153</v>
      </c>
    </row>
    <row r="36" spans="1:14" s="134" customFormat="1" ht="67.5" customHeight="1" thickBot="1" x14ac:dyDescent="0.3">
      <c r="A36" s="69">
        <v>30</v>
      </c>
      <c r="B36" s="69"/>
      <c r="C36" s="69"/>
      <c r="D36" s="69"/>
      <c r="E36" s="69"/>
      <c r="F36" s="149"/>
      <c r="G36" s="149"/>
      <c r="H36" s="149"/>
      <c r="I36" s="69"/>
      <c r="J36" s="69"/>
      <c r="K36" s="56"/>
      <c r="L36" s="150"/>
      <c r="M36" s="152"/>
      <c r="N36" s="118" t="s">
        <v>153</v>
      </c>
    </row>
    <row r="37" spans="1:14" s="134" customFormat="1" ht="77.25" customHeight="1" thickBot="1" x14ac:dyDescent="0.3">
      <c r="A37" s="69">
        <v>31</v>
      </c>
      <c r="B37" s="69"/>
      <c r="C37" s="69"/>
      <c r="D37" s="69"/>
      <c r="E37" s="69"/>
      <c r="F37" s="149"/>
      <c r="G37" s="149"/>
      <c r="H37" s="149"/>
      <c r="I37" s="69"/>
      <c r="J37" s="69"/>
      <c r="K37" s="56"/>
      <c r="L37" s="150"/>
      <c r="M37" s="152"/>
      <c r="N37" s="118" t="s">
        <v>153</v>
      </c>
    </row>
    <row r="38" spans="1:14" s="134" customFormat="1" ht="70.5" customHeight="1" thickBot="1" x14ac:dyDescent="0.3">
      <c r="A38" s="69">
        <v>32</v>
      </c>
      <c r="B38" s="69"/>
      <c r="C38" s="69"/>
      <c r="D38" s="69"/>
      <c r="E38" s="69"/>
      <c r="F38" s="149"/>
      <c r="G38" s="149"/>
      <c r="H38" s="149"/>
      <c r="I38" s="69"/>
      <c r="J38" s="69"/>
      <c r="K38" s="56"/>
      <c r="L38" s="150"/>
      <c r="M38" s="152"/>
      <c r="N38" s="118" t="s">
        <v>153</v>
      </c>
    </row>
    <row r="39" spans="1:14" s="134" customFormat="1" ht="68.25" customHeight="1" thickBot="1" x14ac:dyDescent="0.3">
      <c r="A39" s="69">
        <v>33</v>
      </c>
      <c r="B39" s="69"/>
      <c r="C39" s="69"/>
      <c r="D39" s="69"/>
      <c r="E39" s="69"/>
      <c r="F39" s="149"/>
      <c r="G39" s="149"/>
      <c r="H39" s="149"/>
      <c r="I39" s="69"/>
      <c r="J39" s="69"/>
      <c r="K39" s="56"/>
      <c r="L39" s="150"/>
      <c r="M39" s="152"/>
      <c r="N39" s="118" t="s">
        <v>153</v>
      </c>
    </row>
    <row r="40" spans="1:14" s="134" customFormat="1" ht="65.25" customHeight="1" thickBot="1" x14ac:dyDescent="0.3">
      <c r="A40" s="69">
        <v>34</v>
      </c>
      <c r="B40" s="69"/>
      <c r="C40" s="69"/>
      <c r="D40" s="69"/>
      <c r="E40" s="69"/>
      <c r="F40" s="149"/>
      <c r="G40" s="149"/>
      <c r="H40" s="149"/>
      <c r="I40" s="69"/>
      <c r="J40" s="69"/>
      <c r="K40" s="56"/>
      <c r="L40" s="150"/>
      <c r="M40" s="152"/>
      <c r="N40" s="118" t="s">
        <v>153</v>
      </c>
    </row>
    <row r="41" spans="1:14" s="134" customFormat="1" ht="75" customHeight="1" thickBot="1" x14ac:dyDescent="0.3">
      <c r="A41" s="69">
        <v>35</v>
      </c>
      <c r="B41" s="69"/>
      <c r="C41" s="69"/>
      <c r="D41" s="69"/>
      <c r="E41" s="69"/>
      <c r="F41" s="149"/>
      <c r="G41" s="149"/>
      <c r="H41" s="149"/>
      <c r="I41" s="69"/>
      <c r="J41" s="69"/>
      <c r="K41" s="56"/>
      <c r="L41" s="150"/>
      <c r="M41" s="152"/>
      <c r="N41" s="118" t="s">
        <v>153</v>
      </c>
    </row>
    <row r="42" spans="1:14" ht="24" customHeight="1" thickBot="1" x14ac:dyDescent="0.3">
      <c r="A42" s="332" t="s">
        <v>90</v>
      </c>
      <c r="B42" s="333"/>
      <c r="C42" s="333"/>
      <c r="D42" s="333"/>
      <c r="E42" s="333"/>
      <c r="F42" s="333"/>
      <c r="G42" s="333"/>
      <c r="H42" s="333"/>
      <c r="I42" s="333"/>
      <c r="J42" s="333"/>
      <c r="K42" s="333"/>
      <c r="L42" s="334"/>
      <c r="M42" s="153">
        <f>SUM(M7:M41)</f>
        <v>0</v>
      </c>
    </row>
    <row r="43" spans="1:14" hidden="1" x14ac:dyDescent="0.25"/>
    <row r="44" spans="1:14" s="25" customFormat="1" ht="70.5" hidden="1" customHeight="1" x14ac:dyDescent="0.25">
      <c r="B44" s="261" t="s">
        <v>147</v>
      </c>
      <c r="C44" s="261"/>
      <c r="D44" s="261" t="s">
        <v>138</v>
      </c>
      <c r="E44" s="261"/>
      <c r="F44" s="262" t="s">
        <v>96</v>
      </c>
      <c r="G44" s="262"/>
      <c r="H44" s="262"/>
      <c r="I44" s="108" t="s">
        <v>150</v>
      </c>
    </row>
    <row r="45" spans="1:14" ht="48" hidden="1" customHeight="1" x14ac:dyDescent="0.25">
      <c r="B45" s="261" t="s">
        <v>148</v>
      </c>
      <c r="C45" s="261"/>
      <c r="D45" s="261" t="s">
        <v>82</v>
      </c>
      <c r="E45" s="261"/>
      <c r="F45" s="262" t="s">
        <v>96</v>
      </c>
      <c r="G45" s="262"/>
      <c r="H45" s="262"/>
      <c r="I45" s="108" t="s">
        <v>150</v>
      </c>
      <c r="J45" s="109"/>
      <c r="K45" s="92"/>
    </row>
    <row r="46" spans="1:14" ht="43.5" hidden="1" customHeight="1" x14ac:dyDescent="0.25">
      <c r="B46" s="261" t="s">
        <v>84</v>
      </c>
      <c r="C46" s="261"/>
      <c r="D46" s="261" t="s">
        <v>134</v>
      </c>
      <c r="E46" s="261"/>
      <c r="F46" s="262" t="s">
        <v>96</v>
      </c>
      <c r="G46" s="262"/>
      <c r="H46" s="262"/>
      <c r="I46" s="108" t="s">
        <v>150</v>
      </c>
      <c r="J46" s="109"/>
      <c r="K46" s="92"/>
    </row>
    <row r="47" spans="1:14" ht="66.75" hidden="1" customHeight="1" x14ac:dyDescent="0.25">
      <c r="B47" s="261" t="s">
        <v>135</v>
      </c>
      <c r="C47" s="261"/>
      <c r="D47" s="261" t="s">
        <v>70</v>
      </c>
      <c r="E47" s="261"/>
      <c r="F47" s="262" t="s">
        <v>96</v>
      </c>
      <c r="G47" s="262"/>
      <c r="H47" s="262"/>
      <c r="I47" s="108" t="s">
        <v>150</v>
      </c>
      <c r="J47" s="109"/>
      <c r="K47" s="92"/>
    </row>
    <row r="48" spans="1:14" hidden="1" x14ac:dyDescent="0.25"/>
    <row r="49" spans="2:12" hidden="1" x14ac:dyDescent="0.25"/>
    <row r="50" spans="2:12" ht="15.75" customHeight="1" x14ac:dyDescent="0.25">
      <c r="B50" s="282"/>
      <c r="C50" s="282"/>
      <c r="D50" s="282"/>
      <c r="E50" s="282"/>
      <c r="F50" s="282"/>
      <c r="G50" s="282"/>
      <c r="H50" s="282"/>
      <c r="I50" s="282"/>
      <c r="J50" s="282"/>
      <c r="K50" s="282"/>
      <c r="L50" s="282"/>
    </row>
    <row r="51" spans="2:12" x14ac:dyDescent="0.25">
      <c r="B51" s="326"/>
      <c r="C51" s="326"/>
      <c r="D51" s="326"/>
      <c r="E51" s="326"/>
      <c r="F51" s="326"/>
      <c r="G51" s="326"/>
      <c r="H51" s="326"/>
      <c r="I51" s="326"/>
      <c r="J51" s="326"/>
      <c r="K51" s="326"/>
      <c r="L51" s="326"/>
    </row>
  </sheetData>
  <mergeCells count="17">
    <mergeCell ref="F44:H44"/>
    <mergeCell ref="B50:L51"/>
    <mergeCell ref="A4:M4"/>
    <mergeCell ref="A2:N2"/>
    <mergeCell ref="A3:M3"/>
    <mergeCell ref="B45:C45"/>
    <mergeCell ref="B47:C47"/>
    <mergeCell ref="A42:L42"/>
    <mergeCell ref="D45:E45"/>
    <mergeCell ref="F45:H45"/>
    <mergeCell ref="B46:C46"/>
    <mergeCell ref="D46:E46"/>
    <mergeCell ref="F46:H46"/>
    <mergeCell ref="D47:E47"/>
    <mergeCell ref="F47:H47"/>
    <mergeCell ref="B44:C44"/>
    <mergeCell ref="D44:E44"/>
  </mergeCells>
  <phoneticPr fontId="4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3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N15"/>
  <sheetViews>
    <sheetView topLeftCell="A4" zoomScale="80" zoomScaleNormal="80" workbookViewId="0">
      <selection activeCell="H8" sqref="H8"/>
    </sheetView>
  </sheetViews>
  <sheetFormatPr defaultRowHeight="15" x14ac:dyDescent="0.25"/>
  <cols>
    <col min="1" max="1" width="3.42578125" bestFit="1" customWidth="1"/>
    <col min="2" max="2" width="25.7109375" customWidth="1"/>
    <col min="3" max="3" width="16.28515625" bestFit="1" customWidth="1"/>
    <col min="4" max="4" width="13.85546875" bestFit="1" customWidth="1"/>
    <col min="5" max="5" width="8.140625" customWidth="1"/>
    <col min="6" max="6" width="11" customWidth="1"/>
    <col min="7" max="7" width="17.28515625" style="25" customWidth="1"/>
    <col min="8" max="8" width="52.140625" bestFit="1" customWidth="1"/>
    <col min="9" max="9" width="17.140625" customWidth="1"/>
    <col min="10" max="10" width="9.85546875" hidden="1" customWidth="1"/>
    <col min="11" max="11" width="9.140625" customWidth="1"/>
  </cols>
  <sheetData>
    <row r="1" spans="1:14" s="25" customFormat="1" ht="16.5" thickBot="1" x14ac:dyDescent="0.3">
      <c r="A1" s="96" t="s">
        <v>121</v>
      </c>
      <c r="B1" s="134"/>
      <c r="C1" s="134"/>
      <c r="D1" s="134"/>
      <c r="E1" s="134"/>
      <c r="F1" s="134"/>
      <c r="G1" s="134"/>
      <c r="H1" s="134"/>
      <c r="I1" s="134"/>
    </row>
    <row r="2" spans="1:14" ht="21" customHeight="1" thickBot="1" x14ac:dyDescent="0.35">
      <c r="A2" s="335" t="s">
        <v>224</v>
      </c>
      <c r="B2" s="336"/>
      <c r="C2" s="336"/>
      <c r="D2" s="336"/>
      <c r="E2" s="336"/>
      <c r="F2" s="336"/>
      <c r="G2" s="336"/>
      <c r="H2" s="336"/>
      <c r="I2" s="337"/>
      <c r="J2" s="155"/>
    </row>
    <row r="3" spans="1:14" ht="21.75" customHeight="1" thickBot="1" x14ac:dyDescent="0.3">
      <c r="A3" s="338" t="s">
        <v>6</v>
      </c>
      <c r="B3" s="339"/>
      <c r="C3" s="339"/>
      <c r="D3" s="339"/>
      <c r="E3" s="339"/>
      <c r="F3" s="339"/>
      <c r="G3" s="339"/>
      <c r="H3" s="339"/>
      <c r="I3" s="340"/>
      <c r="J3" s="156"/>
    </row>
    <row r="4" spans="1:14" ht="78" customHeight="1" thickBot="1" x14ac:dyDescent="0.3">
      <c r="A4" s="347" t="s">
        <v>141</v>
      </c>
      <c r="B4" s="348"/>
      <c r="C4" s="348"/>
      <c r="D4" s="348"/>
      <c r="E4" s="348"/>
      <c r="F4" s="348"/>
      <c r="G4" s="348"/>
      <c r="H4" s="348"/>
      <c r="I4" s="349"/>
      <c r="J4" s="157"/>
    </row>
    <row r="5" spans="1:14" s="25" customFormat="1" ht="54.75" customHeight="1" thickBot="1" x14ac:dyDescent="0.3">
      <c r="A5" s="135" t="s">
        <v>0</v>
      </c>
      <c r="B5" s="135" t="s">
        <v>1</v>
      </c>
      <c r="C5" s="135" t="s">
        <v>5</v>
      </c>
      <c r="D5" s="135" t="s">
        <v>3</v>
      </c>
      <c r="E5" s="135" t="s">
        <v>217</v>
      </c>
      <c r="F5" s="135" t="s">
        <v>114</v>
      </c>
      <c r="G5" s="137" t="s">
        <v>88</v>
      </c>
      <c r="H5" s="138" t="s">
        <v>2</v>
      </c>
      <c r="I5" s="135" t="s">
        <v>218</v>
      </c>
      <c r="J5" s="131" t="s">
        <v>101</v>
      </c>
      <c r="K5" s="136"/>
    </row>
    <row r="6" spans="1:14" s="25" customFormat="1" ht="30" customHeight="1" thickBot="1" x14ac:dyDescent="0.3">
      <c r="A6" s="350" t="s">
        <v>149</v>
      </c>
      <c r="B6" s="351"/>
      <c r="C6" s="351"/>
      <c r="D6" s="351"/>
      <c r="E6" s="351"/>
      <c r="F6" s="351"/>
      <c r="G6" s="351"/>
      <c r="H6" s="351"/>
      <c r="I6" s="352"/>
      <c r="J6" s="70"/>
      <c r="K6" s="136"/>
    </row>
    <row r="7" spans="1:14" s="132" customFormat="1" ht="12.75" customHeight="1" thickBot="1" x14ac:dyDescent="0.3">
      <c r="A7" s="106">
        <v>1</v>
      </c>
      <c r="B7" s="107">
        <v>2</v>
      </c>
      <c r="C7" s="107">
        <v>3</v>
      </c>
      <c r="D7" s="107">
        <v>4</v>
      </c>
      <c r="E7" s="107">
        <v>5</v>
      </c>
      <c r="F7" s="107">
        <v>6</v>
      </c>
      <c r="G7" s="107">
        <v>7</v>
      </c>
      <c r="H7" s="107">
        <v>8</v>
      </c>
      <c r="I7" s="184">
        <v>9</v>
      </c>
      <c r="J7" s="143">
        <v>10</v>
      </c>
      <c r="K7" s="133"/>
    </row>
    <row r="8" spans="1:14" s="132" customFormat="1" ht="77.25" customHeight="1" x14ac:dyDescent="0.25">
      <c r="A8" s="106">
        <v>1</v>
      </c>
      <c r="B8" s="186" t="s">
        <v>219</v>
      </c>
      <c r="C8" s="186">
        <v>409</v>
      </c>
      <c r="D8" s="187" t="s">
        <v>210</v>
      </c>
      <c r="E8" s="186">
        <v>148</v>
      </c>
      <c r="F8" s="186" t="s">
        <v>220</v>
      </c>
      <c r="G8" s="186" t="s">
        <v>89</v>
      </c>
      <c r="H8" s="188" t="s">
        <v>211</v>
      </c>
      <c r="I8" s="189">
        <v>2600</v>
      </c>
      <c r="J8" s="144" t="s">
        <v>212</v>
      </c>
      <c r="K8" s="133"/>
      <c r="N8" s="168"/>
    </row>
    <row r="9" spans="1:14" s="134" customFormat="1" ht="69.75" customHeight="1" x14ac:dyDescent="0.25">
      <c r="A9" s="341" t="s">
        <v>221</v>
      </c>
      <c r="B9" s="342"/>
      <c r="C9" s="342"/>
      <c r="D9" s="342"/>
      <c r="E9" s="342"/>
      <c r="F9" s="342"/>
      <c r="G9" s="342"/>
      <c r="H9" s="342"/>
      <c r="I9" s="343"/>
      <c r="J9" s="144"/>
      <c r="K9" s="136"/>
      <c r="N9" s="168"/>
    </row>
    <row r="10" spans="1:14" s="134" customFormat="1" ht="66" customHeight="1" thickBot="1" x14ac:dyDescent="0.3">
      <c r="A10" s="344" t="s">
        <v>222</v>
      </c>
      <c r="B10" s="345"/>
      <c r="C10" s="345"/>
      <c r="D10" s="345"/>
      <c r="E10" s="345"/>
      <c r="F10" s="345"/>
      <c r="G10" s="345"/>
      <c r="H10" s="345"/>
      <c r="I10" s="346"/>
      <c r="K10" s="136"/>
    </row>
    <row r="11" spans="1:14" s="134" customFormat="1" ht="21" customHeight="1" x14ac:dyDescent="0.25">
      <c r="A11" s="142"/>
      <c r="B11" s="142"/>
      <c r="C11" s="142"/>
      <c r="D11" s="142"/>
      <c r="E11" s="142"/>
      <c r="F11" s="142"/>
      <c r="G11" s="142"/>
      <c r="H11" s="142"/>
      <c r="I11" s="142"/>
      <c r="K11" s="136"/>
    </row>
    <row r="12" spans="1:14" ht="54" hidden="1" customHeight="1" x14ac:dyDescent="0.25">
      <c r="B12" s="261" t="s">
        <v>147</v>
      </c>
      <c r="C12" s="261"/>
      <c r="D12" s="261" t="s">
        <v>138</v>
      </c>
      <c r="E12" s="261"/>
      <c r="F12" s="262" t="s">
        <v>96</v>
      </c>
      <c r="G12" s="262"/>
      <c r="H12" s="108" t="s">
        <v>150</v>
      </c>
      <c r="I12" s="108"/>
      <c r="J12" s="92"/>
      <c r="K12" s="91"/>
    </row>
    <row r="13" spans="1:14" ht="50.25" hidden="1" customHeight="1" x14ac:dyDescent="0.25">
      <c r="B13" s="261" t="s">
        <v>148</v>
      </c>
      <c r="C13" s="261"/>
      <c r="D13" s="261" t="s">
        <v>82</v>
      </c>
      <c r="E13" s="261"/>
      <c r="F13" s="262" t="s">
        <v>96</v>
      </c>
      <c r="G13" s="262"/>
      <c r="H13" s="108" t="s">
        <v>150</v>
      </c>
      <c r="I13" s="108"/>
      <c r="J13" s="109"/>
      <c r="K13" s="92"/>
    </row>
    <row r="14" spans="1:14" ht="53.25" hidden="1" customHeight="1" x14ac:dyDescent="0.25">
      <c r="B14" s="261" t="s">
        <v>84</v>
      </c>
      <c r="C14" s="261"/>
      <c r="D14" s="261" t="s">
        <v>134</v>
      </c>
      <c r="E14" s="261"/>
      <c r="F14" s="262" t="s">
        <v>96</v>
      </c>
      <c r="G14" s="262"/>
      <c r="H14" s="108" t="s">
        <v>150</v>
      </c>
      <c r="I14" s="108"/>
      <c r="J14" s="109"/>
      <c r="K14" s="92"/>
    </row>
    <row r="15" spans="1:14" ht="54.75" hidden="1" customHeight="1" x14ac:dyDescent="0.25">
      <c r="B15" s="261" t="s">
        <v>135</v>
      </c>
      <c r="C15" s="261"/>
      <c r="D15" s="261" t="s">
        <v>70</v>
      </c>
      <c r="E15" s="261"/>
      <c r="F15" s="262" t="s">
        <v>96</v>
      </c>
      <c r="G15" s="262"/>
      <c r="H15" s="108" t="s">
        <v>150</v>
      </c>
      <c r="I15" s="108"/>
      <c r="J15" s="109"/>
      <c r="K15" s="92"/>
    </row>
  </sheetData>
  <mergeCells count="18">
    <mergeCell ref="D12:E12"/>
    <mergeCell ref="A6:I6"/>
    <mergeCell ref="A2:I2"/>
    <mergeCell ref="A3:I3"/>
    <mergeCell ref="A9:I9"/>
    <mergeCell ref="A10:I10"/>
    <mergeCell ref="B15:C15"/>
    <mergeCell ref="D15:E15"/>
    <mergeCell ref="F14:G14"/>
    <mergeCell ref="F15:G15"/>
    <mergeCell ref="B14:C14"/>
    <mergeCell ref="D14:E14"/>
    <mergeCell ref="B13:C13"/>
    <mergeCell ref="D13:E13"/>
    <mergeCell ref="F12:G12"/>
    <mergeCell ref="F13:G13"/>
    <mergeCell ref="A4:I4"/>
    <mergeCell ref="B12:C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U16"/>
  <sheetViews>
    <sheetView zoomScale="90" zoomScaleNormal="90" workbookViewId="0">
      <selection activeCell="T16" sqref="T16"/>
    </sheetView>
  </sheetViews>
  <sheetFormatPr defaultRowHeight="15" x14ac:dyDescent="0.25"/>
  <cols>
    <col min="1" max="1" width="6.85546875" customWidth="1"/>
    <col min="2" max="2" width="30.28515625" customWidth="1"/>
    <col min="3" max="3" width="6.85546875" customWidth="1"/>
    <col min="4" max="4" width="9" customWidth="1"/>
    <col min="5" max="5" width="7.140625" customWidth="1"/>
    <col min="6" max="6" width="9.28515625" style="25" customWidth="1"/>
    <col min="7" max="7" width="7.5703125" style="67" customWidth="1"/>
    <col min="8" max="8" width="10" style="25" customWidth="1"/>
    <col min="9" max="9" width="9.140625" customWidth="1"/>
    <col min="10" max="10" width="10.7109375" customWidth="1"/>
    <col min="11" max="11" width="6.42578125" customWidth="1"/>
    <col min="12" max="12" width="7.85546875" customWidth="1"/>
    <col min="13" max="13" width="6.42578125" customWidth="1"/>
    <col min="14" max="14" width="36.5703125" customWidth="1"/>
    <col min="15" max="15" width="12" customWidth="1"/>
    <col min="16" max="16" width="10.85546875" style="104" hidden="1" customWidth="1"/>
  </cols>
  <sheetData>
    <row r="1" spans="1:21" s="25" customFormat="1" ht="16.5" thickBot="1" x14ac:dyDescent="0.3">
      <c r="A1" s="96" t="s">
        <v>122</v>
      </c>
      <c r="G1" s="67"/>
      <c r="P1" s="104"/>
    </row>
    <row r="2" spans="1:21" ht="20.25" customHeight="1" thickBot="1" x14ac:dyDescent="0.35">
      <c r="A2" s="335" t="s">
        <v>188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7"/>
    </row>
    <row r="3" spans="1:21" ht="24" customHeight="1" thickBot="1" x14ac:dyDescent="0.3">
      <c r="A3" s="338" t="s">
        <v>6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40"/>
    </row>
    <row r="4" spans="1:21" ht="51.75" customHeight="1" thickBot="1" x14ac:dyDescent="0.3">
      <c r="A4" s="347" t="s">
        <v>143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9"/>
    </row>
    <row r="5" spans="1:21" s="25" customFormat="1" ht="21" customHeight="1" thickBot="1" x14ac:dyDescent="0.3">
      <c r="A5" s="356" t="s">
        <v>116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8"/>
      <c r="P5" s="104"/>
    </row>
    <row r="6" spans="1:21" ht="71.25" customHeight="1" thickBot="1" x14ac:dyDescent="0.3">
      <c r="A6" s="101" t="s">
        <v>132</v>
      </c>
      <c r="B6" s="101" t="s">
        <v>1</v>
      </c>
      <c r="C6" s="101" t="s">
        <v>126</v>
      </c>
      <c r="D6" s="101" t="s">
        <v>127</v>
      </c>
      <c r="E6" s="101" t="s">
        <v>3</v>
      </c>
      <c r="F6" s="101" t="s">
        <v>113</v>
      </c>
      <c r="G6" s="103" t="s">
        <v>133</v>
      </c>
      <c r="H6" s="101" t="s">
        <v>128</v>
      </c>
      <c r="I6" s="101" t="s">
        <v>129</v>
      </c>
      <c r="J6" s="101" t="s">
        <v>165</v>
      </c>
      <c r="K6" s="101" t="s">
        <v>130</v>
      </c>
      <c r="L6" s="101" t="s">
        <v>131</v>
      </c>
      <c r="M6" s="101" t="s">
        <v>110</v>
      </c>
      <c r="N6" s="101" t="s">
        <v>136</v>
      </c>
      <c r="O6" s="101" t="s">
        <v>98</v>
      </c>
      <c r="P6" s="102" t="s">
        <v>101</v>
      </c>
    </row>
    <row r="7" spans="1:21" s="25" customFormat="1" ht="11.25" customHeight="1" thickBot="1" x14ac:dyDescent="0.3">
      <c r="A7" s="110">
        <v>1</v>
      </c>
      <c r="B7" s="111">
        <v>2</v>
      </c>
      <c r="C7" s="111">
        <v>3</v>
      </c>
      <c r="D7" s="111">
        <v>4</v>
      </c>
      <c r="E7" s="111">
        <v>5</v>
      </c>
      <c r="F7" s="111">
        <v>6</v>
      </c>
      <c r="G7" s="111">
        <v>7</v>
      </c>
      <c r="H7" s="111">
        <v>8</v>
      </c>
      <c r="I7" s="111">
        <v>9</v>
      </c>
      <c r="J7" s="111">
        <v>10</v>
      </c>
      <c r="K7" s="111">
        <v>11</v>
      </c>
      <c r="L7" s="111">
        <v>12</v>
      </c>
      <c r="M7" s="111">
        <v>13</v>
      </c>
      <c r="N7" s="111">
        <v>14</v>
      </c>
      <c r="O7" s="112">
        <v>15</v>
      </c>
      <c r="P7" s="222">
        <v>16</v>
      </c>
    </row>
    <row r="8" spans="1:21" s="134" customFormat="1" ht="85.5" customHeight="1" thickBot="1" x14ac:dyDescent="0.3">
      <c r="A8" s="219">
        <v>1</v>
      </c>
      <c r="B8" s="146" t="s">
        <v>248</v>
      </c>
      <c r="C8" s="220">
        <v>150</v>
      </c>
      <c r="D8" s="220" t="s">
        <v>249</v>
      </c>
      <c r="E8" s="220">
        <v>2004</v>
      </c>
      <c r="F8" s="220">
        <v>200000</v>
      </c>
      <c r="G8" s="147" t="s">
        <v>246</v>
      </c>
      <c r="H8" s="221">
        <v>4.7</v>
      </c>
      <c r="I8" s="221" t="s">
        <v>250</v>
      </c>
      <c r="J8" s="221" t="s">
        <v>251</v>
      </c>
      <c r="K8" s="221" t="s">
        <v>252</v>
      </c>
      <c r="L8" s="221" t="s">
        <v>253</v>
      </c>
      <c r="M8" s="221">
        <v>3.5</v>
      </c>
      <c r="N8" s="239" t="s">
        <v>254</v>
      </c>
      <c r="O8" s="160">
        <v>244</v>
      </c>
      <c r="P8" s="223" t="s">
        <v>228</v>
      </c>
    </row>
    <row r="9" spans="1:21" s="134" customFormat="1" ht="85.5" hidden="1" customHeight="1" thickBot="1" x14ac:dyDescent="0.3">
      <c r="A9" s="219">
        <v>4</v>
      </c>
      <c r="B9" s="146"/>
      <c r="C9" s="220"/>
      <c r="D9" s="220"/>
      <c r="E9" s="220"/>
      <c r="F9" s="220"/>
      <c r="G9" s="147"/>
      <c r="H9" s="221"/>
      <c r="I9" s="221"/>
      <c r="J9" s="221"/>
      <c r="K9" s="221"/>
      <c r="L9" s="221"/>
      <c r="M9" s="221"/>
      <c r="N9" s="224"/>
      <c r="O9" s="160"/>
      <c r="P9" s="223" t="s">
        <v>228</v>
      </c>
    </row>
    <row r="10" spans="1:21" ht="21" thickBot="1" x14ac:dyDescent="0.35">
      <c r="A10" s="353" t="s">
        <v>86</v>
      </c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5"/>
      <c r="O10" s="122">
        <f>SUM(O8:O9)</f>
        <v>244</v>
      </c>
    </row>
    <row r="11" spans="1:21" s="25" customFormat="1" x14ac:dyDescent="0.25">
      <c r="A11" s="385" t="s">
        <v>287</v>
      </c>
      <c r="B11" s="385"/>
      <c r="C11" s="385"/>
      <c r="D11" s="385"/>
      <c r="E11" s="385"/>
      <c r="F11" s="385"/>
      <c r="G11" s="385"/>
      <c r="H11" s="385"/>
      <c r="I11" s="385"/>
      <c r="J11" s="385"/>
      <c r="K11" s="385"/>
      <c r="L11" s="385"/>
      <c r="M11" s="385"/>
      <c r="N11" s="385"/>
      <c r="O11" s="385"/>
      <c r="P11" s="104"/>
    </row>
    <row r="12" spans="1:21" s="25" customFormat="1" ht="59.25" hidden="1" customHeight="1" x14ac:dyDescent="0.25">
      <c r="A12" s="386"/>
      <c r="B12" s="386"/>
      <c r="C12" s="386"/>
      <c r="D12" s="386"/>
      <c r="E12" s="386"/>
      <c r="F12" s="386"/>
      <c r="G12" s="386"/>
      <c r="H12" s="386"/>
      <c r="I12" s="386"/>
      <c r="J12" s="386"/>
      <c r="K12" s="386"/>
      <c r="L12" s="386"/>
      <c r="M12" s="386"/>
      <c r="N12" s="386"/>
      <c r="O12" s="386"/>
      <c r="P12" s="104"/>
    </row>
    <row r="13" spans="1:21" ht="52.5" hidden="1" customHeight="1" x14ac:dyDescent="0.25">
      <c r="A13" s="386"/>
      <c r="B13" s="386"/>
      <c r="C13" s="386"/>
      <c r="D13" s="386"/>
      <c r="E13" s="386"/>
      <c r="F13" s="386"/>
      <c r="G13" s="386"/>
      <c r="H13" s="386"/>
      <c r="I13" s="386"/>
      <c r="J13" s="386"/>
      <c r="K13" s="386"/>
      <c r="L13" s="386"/>
      <c r="M13" s="386"/>
      <c r="N13" s="386"/>
      <c r="O13" s="386"/>
      <c r="P13"/>
      <c r="Q13" s="104"/>
    </row>
    <row r="14" spans="1:21" ht="53.25" hidden="1" customHeight="1" x14ac:dyDescent="0.25">
      <c r="A14" s="386"/>
      <c r="B14" s="386"/>
      <c r="C14" s="386"/>
      <c r="D14" s="386"/>
      <c r="E14" s="386"/>
      <c r="F14" s="386"/>
      <c r="G14" s="386"/>
      <c r="H14" s="386"/>
      <c r="I14" s="386"/>
      <c r="J14" s="386"/>
      <c r="K14" s="386"/>
      <c r="L14" s="386"/>
      <c r="M14" s="386"/>
      <c r="N14" s="386"/>
      <c r="O14" s="386"/>
      <c r="P14"/>
      <c r="Q14" s="104"/>
      <c r="U14" s="123"/>
    </row>
    <row r="15" spans="1:21" ht="63.75" hidden="1" customHeight="1" x14ac:dyDescent="0.25">
      <c r="A15" s="386"/>
      <c r="B15" s="386"/>
      <c r="C15" s="386"/>
      <c r="D15" s="386"/>
      <c r="E15" s="386"/>
      <c r="F15" s="386"/>
      <c r="G15" s="386"/>
      <c r="H15" s="386"/>
      <c r="I15" s="386"/>
      <c r="J15" s="386"/>
      <c r="K15" s="386"/>
      <c r="L15" s="386"/>
      <c r="M15" s="386"/>
      <c r="N15" s="386"/>
      <c r="O15" s="386"/>
      <c r="P15"/>
      <c r="Q15" s="104"/>
    </row>
    <row r="16" spans="1:21" ht="73.5" customHeight="1" x14ac:dyDescent="0.25">
      <c r="A16" s="386"/>
      <c r="B16" s="386"/>
      <c r="C16" s="386"/>
      <c r="D16" s="386"/>
      <c r="E16" s="386"/>
      <c r="F16" s="386"/>
      <c r="G16" s="386"/>
      <c r="H16" s="386"/>
      <c r="I16" s="386"/>
      <c r="J16" s="386"/>
      <c r="K16" s="386"/>
      <c r="L16" s="386"/>
      <c r="M16" s="386"/>
      <c r="N16" s="386"/>
      <c r="O16" s="386"/>
    </row>
  </sheetData>
  <mergeCells count="6">
    <mergeCell ref="A2:O2"/>
    <mergeCell ref="A3:O3"/>
    <mergeCell ref="A4:O4"/>
    <mergeCell ref="A5:O5"/>
    <mergeCell ref="A10:N10"/>
    <mergeCell ref="A11:O16"/>
  </mergeCells>
  <printOptions horizontalCentered="1"/>
  <pageMargins left="0.25" right="0.25" top="0.75" bottom="0.75" header="0.3" footer="0.3"/>
  <pageSetup paperSize="9" scale="75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G12"/>
  <sheetViews>
    <sheetView zoomScaleNormal="100" workbookViewId="0">
      <selection activeCell="I8" sqref="I8"/>
    </sheetView>
  </sheetViews>
  <sheetFormatPr defaultColWidth="9.140625" defaultRowHeight="15" x14ac:dyDescent="0.25"/>
  <cols>
    <col min="1" max="1" width="3.42578125" style="25" bestFit="1" customWidth="1"/>
    <col min="2" max="2" width="42" style="25" customWidth="1"/>
    <col min="3" max="3" width="12.140625" style="25" customWidth="1"/>
    <col min="4" max="4" width="11.7109375" style="25" customWidth="1"/>
    <col min="5" max="5" width="19.140625" style="25" customWidth="1"/>
    <col min="6" max="6" width="10.28515625" style="25" customWidth="1"/>
    <col min="7" max="7" width="9.85546875" style="25" customWidth="1"/>
    <col min="8" max="8" width="9.140625" style="25" customWidth="1"/>
    <col min="9" max="16384" width="9.140625" style="25"/>
  </cols>
  <sheetData>
    <row r="1" spans="1:7" ht="15.75" x14ac:dyDescent="0.25">
      <c r="A1" s="120" t="s">
        <v>123</v>
      </c>
      <c r="B1" s="43"/>
      <c r="C1" s="43"/>
      <c r="D1" s="43"/>
      <c r="E1" s="43"/>
      <c r="F1" s="43"/>
      <c r="G1" s="43"/>
    </row>
    <row r="2" spans="1:7" ht="20.25" customHeight="1" x14ac:dyDescent="0.3">
      <c r="A2" s="360" t="s">
        <v>242</v>
      </c>
      <c r="B2" s="361"/>
      <c r="C2" s="361"/>
      <c r="D2" s="361"/>
      <c r="E2" s="361"/>
      <c r="F2" s="361"/>
      <c r="G2" s="362"/>
    </row>
    <row r="3" spans="1:7" ht="21.75" customHeight="1" x14ac:dyDescent="0.25">
      <c r="A3" s="363" t="s">
        <v>6</v>
      </c>
      <c r="B3" s="364"/>
      <c r="C3" s="364"/>
      <c r="D3" s="364"/>
      <c r="E3" s="364"/>
      <c r="F3" s="364"/>
      <c r="G3" s="365"/>
    </row>
    <row r="4" spans="1:7" ht="81" customHeight="1" x14ac:dyDescent="0.25">
      <c r="A4" s="366" t="s">
        <v>144</v>
      </c>
      <c r="B4" s="367"/>
      <c r="C4" s="367"/>
      <c r="D4" s="367"/>
      <c r="E4" s="367"/>
      <c r="F4" s="367"/>
      <c r="G4" s="368"/>
    </row>
    <row r="6" spans="1:7" ht="20.25" x14ac:dyDescent="0.25">
      <c r="A6" s="359" t="s">
        <v>236</v>
      </c>
      <c r="B6" s="359"/>
      <c r="C6" s="359"/>
      <c r="D6" s="359"/>
      <c r="E6" s="359"/>
      <c r="F6" s="359"/>
      <c r="G6" s="359"/>
    </row>
    <row r="7" spans="1:7" ht="72" thickBot="1" x14ac:dyDescent="0.3">
      <c r="A7" s="130" t="s">
        <v>0</v>
      </c>
      <c r="B7" s="130" t="s">
        <v>8</v>
      </c>
      <c r="C7" s="130" t="s">
        <v>209</v>
      </c>
      <c r="D7" s="130" t="s">
        <v>238</v>
      </c>
      <c r="E7" s="130" t="s">
        <v>10</v>
      </c>
      <c r="F7" s="130" t="s">
        <v>87</v>
      </c>
      <c r="G7" s="130" t="s">
        <v>241</v>
      </c>
    </row>
    <row r="8" spans="1:7" ht="15.75" thickBot="1" x14ac:dyDescent="0.3">
      <c r="A8" s="106">
        <v>1</v>
      </c>
      <c r="B8" s="107">
        <v>2</v>
      </c>
      <c r="C8" s="107">
        <v>3</v>
      </c>
      <c r="D8" s="107">
        <v>4</v>
      </c>
      <c r="E8" s="107">
        <v>5</v>
      </c>
      <c r="F8" s="107">
        <v>6</v>
      </c>
      <c r="G8" s="184">
        <v>7</v>
      </c>
    </row>
    <row r="9" spans="1:7" ht="46.5" customHeight="1" thickBot="1" x14ac:dyDescent="0.3">
      <c r="A9" s="193">
        <v>1</v>
      </c>
      <c r="B9" s="194" t="s">
        <v>237</v>
      </c>
      <c r="C9" s="195">
        <v>1132</v>
      </c>
      <c r="D9" s="196">
        <v>164</v>
      </c>
      <c r="E9" s="195" t="s">
        <v>239</v>
      </c>
      <c r="F9" s="197" t="s">
        <v>240</v>
      </c>
      <c r="G9" s="198">
        <v>152</v>
      </c>
    </row>
    <row r="12" spans="1:7" x14ac:dyDescent="0.25">
      <c r="G12" s="191"/>
    </row>
  </sheetData>
  <mergeCells count="4">
    <mergeCell ref="A6:G6"/>
    <mergeCell ref="A2:G2"/>
    <mergeCell ref="A3:G3"/>
    <mergeCell ref="A4:G4"/>
  </mergeCells>
  <printOptions horizontalCentered="1"/>
  <pageMargins left="0.23622047244094491" right="0.23622047244094491" top="1.1417322834645669" bottom="0.74803149606299213" header="0.31496062992125984" footer="0.31496062992125984"/>
  <pageSetup paperSize="9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zoomScale="80" zoomScaleNormal="80" workbookViewId="0">
      <selection activeCell="G5" sqref="G1:G1048576"/>
    </sheetView>
  </sheetViews>
  <sheetFormatPr defaultRowHeight="15" x14ac:dyDescent="0.25"/>
  <cols>
    <col min="2" max="2" width="36.85546875" customWidth="1"/>
    <col min="7" max="7" width="0" hidden="1" customWidth="1"/>
  </cols>
  <sheetData>
    <row r="1" spans="1:7" s="134" customFormat="1" x14ac:dyDescent="0.25"/>
    <row r="2" spans="1:7" s="134" customFormat="1" ht="15.75" x14ac:dyDescent="0.25">
      <c r="A2" s="120" t="s">
        <v>187</v>
      </c>
      <c r="B2" s="43"/>
      <c r="C2" s="43"/>
      <c r="D2" s="43"/>
      <c r="E2" s="43"/>
      <c r="F2" s="43"/>
      <c r="G2" s="43"/>
    </row>
    <row r="3" spans="1:7" s="134" customFormat="1" ht="20.25" x14ac:dyDescent="0.3">
      <c r="A3" s="330" t="s">
        <v>185</v>
      </c>
      <c r="B3" s="330"/>
      <c r="C3" s="330"/>
      <c r="D3" s="330"/>
      <c r="E3" s="330"/>
      <c r="F3" s="330"/>
      <c r="G3" s="330"/>
    </row>
    <row r="4" spans="1:7" ht="20.25" x14ac:dyDescent="0.25">
      <c r="A4" s="331" t="s">
        <v>6</v>
      </c>
      <c r="B4" s="331"/>
      <c r="C4" s="331"/>
      <c r="D4" s="331"/>
      <c r="E4" s="331"/>
      <c r="F4" s="331"/>
      <c r="G4" s="331"/>
    </row>
    <row r="5" spans="1:7" ht="56.1" customHeight="1" x14ac:dyDescent="0.25">
      <c r="A5" s="369" t="s">
        <v>144</v>
      </c>
      <c r="B5" s="369"/>
      <c r="C5" s="369"/>
      <c r="D5" s="369"/>
      <c r="E5" s="369"/>
      <c r="F5" s="369"/>
      <c r="G5" s="121"/>
    </row>
    <row r="6" spans="1:7" ht="20.25" x14ac:dyDescent="0.25">
      <c r="A6" s="359" t="s">
        <v>186</v>
      </c>
      <c r="B6" s="359"/>
      <c r="C6" s="359"/>
      <c r="D6" s="359"/>
      <c r="E6" s="359"/>
      <c r="F6" s="359"/>
      <c r="G6" s="359"/>
    </row>
    <row r="7" spans="1:7" ht="100.5" thickBot="1" x14ac:dyDescent="0.3">
      <c r="A7" s="130" t="s">
        <v>0</v>
      </c>
      <c r="B7" s="130" t="s">
        <v>8</v>
      </c>
      <c r="C7" s="130" t="s">
        <v>159</v>
      </c>
      <c r="D7" s="130" t="s">
        <v>10</v>
      </c>
      <c r="E7" s="130" t="s">
        <v>87</v>
      </c>
      <c r="F7" s="130" t="s">
        <v>79</v>
      </c>
      <c r="G7" s="177" t="s">
        <v>101</v>
      </c>
    </row>
    <row r="8" spans="1:7" x14ac:dyDescent="0.25">
      <c r="A8" s="106">
        <v>1</v>
      </c>
      <c r="B8" s="107">
        <v>2</v>
      </c>
      <c r="C8" s="107">
        <v>3</v>
      </c>
      <c r="D8" s="107">
        <v>6</v>
      </c>
      <c r="E8" s="107">
        <v>8</v>
      </c>
      <c r="F8" s="107">
        <v>9</v>
      </c>
      <c r="G8" s="106">
        <v>10</v>
      </c>
    </row>
    <row r="9" spans="1:7" ht="78.75" x14ac:dyDescent="0.25">
      <c r="A9" s="178">
        <v>1</v>
      </c>
      <c r="B9" s="179" t="s">
        <v>189</v>
      </c>
      <c r="C9" s="178" t="s">
        <v>151</v>
      </c>
      <c r="D9" s="97" t="s">
        <v>201</v>
      </c>
      <c r="E9" s="180" t="s">
        <v>97</v>
      </c>
      <c r="F9" s="181">
        <v>15</v>
      </c>
      <c r="G9" s="182" t="s">
        <v>199</v>
      </c>
    </row>
    <row r="10" spans="1:7" s="134" customFormat="1" ht="56.25" x14ac:dyDescent="0.25">
      <c r="A10" s="178">
        <v>2</v>
      </c>
      <c r="B10" s="179" t="s">
        <v>190</v>
      </c>
      <c r="C10" s="178" t="s">
        <v>151</v>
      </c>
      <c r="D10" s="97" t="s">
        <v>202</v>
      </c>
      <c r="E10" s="180" t="s">
        <v>97</v>
      </c>
      <c r="F10" s="181">
        <v>26</v>
      </c>
      <c r="G10" s="182" t="s">
        <v>199</v>
      </c>
    </row>
    <row r="11" spans="1:7" s="134" customFormat="1" ht="45" x14ac:dyDescent="0.25">
      <c r="A11" s="178">
        <v>3</v>
      </c>
      <c r="B11" s="179" t="s">
        <v>191</v>
      </c>
      <c r="C11" s="178" t="s">
        <v>151</v>
      </c>
      <c r="D11" s="97" t="s">
        <v>203</v>
      </c>
      <c r="E11" s="180" t="s">
        <v>97</v>
      </c>
      <c r="F11" s="181">
        <v>39</v>
      </c>
      <c r="G11" s="182" t="s">
        <v>199</v>
      </c>
    </row>
    <row r="12" spans="1:7" s="134" customFormat="1" ht="56.25" x14ac:dyDescent="0.25">
      <c r="A12" s="178">
        <v>4</v>
      </c>
      <c r="B12" s="179" t="s">
        <v>192</v>
      </c>
      <c r="C12" s="178" t="s">
        <v>151</v>
      </c>
      <c r="D12" s="97" t="s">
        <v>202</v>
      </c>
      <c r="E12" s="180" t="s">
        <v>97</v>
      </c>
      <c r="F12" s="181">
        <v>61</v>
      </c>
      <c r="G12" s="182" t="s">
        <v>199</v>
      </c>
    </row>
    <row r="13" spans="1:7" s="134" customFormat="1" ht="78.75" x14ac:dyDescent="0.25">
      <c r="A13" s="178">
        <v>5</v>
      </c>
      <c r="B13" s="179" t="s">
        <v>193</v>
      </c>
      <c r="C13" s="178" t="s">
        <v>151</v>
      </c>
      <c r="D13" s="97" t="s">
        <v>204</v>
      </c>
      <c r="E13" s="180" t="s">
        <v>97</v>
      </c>
      <c r="F13" s="181">
        <v>42</v>
      </c>
      <c r="G13" s="182" t="s">
        <v>199</v>
      </c>
    </row>
    <row r="14" spans="1:7" s="134" customFormat="1" ht="45" x14ac:dyDescent="0.25">
      <c r="A14" s="178">
        <v>6</v>
      </c>
      <c r="B14" s="179" t="s">
        <v>194</v>
      </c>
      <c r="C14" s="178" t="s">
        <v>151</v>
      </c>
      <c r="D14" s="97" t="s">
        <v>203</v>
      </c>
      <c r="E14" s="180" t="s">
        <v>97</v>
      </c>
      <c r="F14" s="181">
        <v>67</v>
      </c>
      <c r="G14" s="182" t="s">
        <v>199</v>
      </c>
    </row>
    <row r="15" spans="1:7" s="134" customFormat="1" ht="45" x14ac:dyDescent="0.25">
      <c r="A15" s="178">
        <v>7</v>
      </c>
      <c r="B15" s="179" t="s">
        <v>195</v>
      </c>
      <c r="C15" s="178" t="s">
        <v>151</v>
      </c>
      <c r="D15" s="97" t="s">
        <v>203</v>
      </c>
      <c r="E15" s="180" t="s">
        <v>97</v>
      </c>
      <c r="F15" s="181">
        <v>52</v>
      </c>
      <c r="G15" s="182" t="s">
        <v>199</v>
      </c>
    </row>
    <row r="16" spans="1:7" s="134" customFormat="1" ht="33.75" x14ac:dyDescent="0.25">
      <c r="A16" s="178">
        <v>8</v>
      </c>
      <c r="B16" s="179" t="s">
        <v>196</v>
      </c>
      <c r="C16" s="178" t="s">
        <v>151</v>
      </c>
      <c r="D16" s="97" t="s">
        <v>205</v>
      </c>
      <c r="E16" s="180" t="s">
        <v>97</v>
      </c>
      <c r="F16" s="181">
        <v>18</v>
      </c>
      <c r="G16" s="182" t="s">
        <v>199</v>
      </c>
    </row>
    <row r="17" spans="1:7" s="134" customFormat="1" ht="45" x14ac:dyDescent="0.25">
      <c r="A17" s="178">
        <v>9</v>
      </c>
      <c r="B17" s="179" t="s">
        <v>197</v>
      </c>
      <c r="C17" s="178" t="s">
        <v>151</v>
      </c>
      <c r="D17" s="97" t="s">
        <v>206</v>
      </c>
      <c r="E17" s="180" t="s">
        <v>97</v>
      </c>
      <c r="F17" s="181">
        <v>61</v>
      </c>
      <c r="G17" s="182" t="s">
        <v>199</v>
      </c>
    </row>
    <row r="18" spans="1:7" s="134" customFormat="1" ht="45" x14ac:dyDescent="0.25">
      <c r="A18" s="178">
        <v>10</v>
      </c>
      <c r="B18" s="179" t="s">
        <v>198</v>
      </c>
      <c r="C18" s="178" t="s">
        <v>200</v>
      </c>
      <c r="D18" s="97" t="s">
        <v>206</v>
      </c>
      <c r="E18" s="180" t="s">
        <v>97</v>
      </c>
      <c r="F18" s="181">
        <v>6</v>
      </c>
      <c r="G18" s="182" t="s">
        <v>199</v>
      </c>
    </row>
    <row r="19" spans="1:7" ht="21" thickBot="1" x14ac:dyDescent="0.3">
      <c r="A19" s="370" t="s">
        <v>86</v>
      </c>
      <c r="B19" s="371"/>
      <c r="C19" s="371"/>
      <c r="D19" s="371"/>
      <c r="E19" s="372"/>
      <c r="F19" s="105">
        <f>SUM(F9:F18)</f>
        <v>387</v>
      </c>
      <c r="G19" s="134"/>
    </row>
    <row r="20" spans="1:7" x14ac:dyDescent="0.25">
      <c r="A20" s="134"/>
      <c r="B20" s="134"/>
      <c r="C20" s="134"/>
      <c r="D20" s="134"/>
      <c r="E20" s="134"/>
      <c r="F20" s="134"/>
      <c r="G20" s="134"/>
    </row>
  </sheetData>
  <mergeCells count="5">
    <mergeCell ref="A5:F5"/>
    <mergeCell ref="A6:G6"/>
    <mergeCell ref="A19:E19"/>
    <mergeCell ref="A3:G3"/>
    <mergeCell ref="A4:G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M16"/>
  <sheetViews>
    <sheetView topLeftCell="A10" workbookViewId="0">
      <selection activeCell="F22" sqref="F22"/>
    </sheetView>
  </sheetViews>
  <sheetFormatPr defaultRowHeight="15" x14ac:dyDescent="0.25"/>
  <cols>
    <col min="1" max="1" width="8.28515625" customWidth="1"/>
    <col min="2" max="2" width="21.42578125" customWidth="1"/>
    <col min="3" max="3" width="9.28515625" style="134" customWidth="1"/>
    <col min="4" max="4" width="16.42578125" customWidth="1"/>
    <col min="6" max="6" width="12.5703125" customWidth="1"/>
    <col min="7" max="7" width="13.140625" customWidth="1"/>
    <col min="8" max="8" width="14.5703125" customWidth="1"/>
    <col min="9" max="9" width="8.5703125" hidden="1" customWidth="1"/>
  </cols>
  <sheetData>
    <row r="1" spans="1:13" ht="15.75" x14ac:dyDescent="0.25">
      <c r="A1" s="120" t="s">
        <v>187</v>
      </c>
      <c r="B1" s="43"/>
      <c r="C1" s="43"/>
      <c r="D1" s="43"/>
      <c r="E1" s="43"/>
      <c r="F1" s="43"/>
      <c r="G1" s="43"/>
      <c r="H1" s="43"/>
      <c r="I1" s="43"/>
    </row>
    <row r="2" spans="1:13" ht="20.25" x14ac:dyDescent="0.3">
      <c r="A2" s="330" t="s">
        <v>226</v>
      </c>
      <c r="B2" s="330"/>
      <c r="C2" s="330"/>
      <c r="D2" s="330"/>
      <c r="E2" s="330"/>
      <c r="F2" s="330"/>
      <c r="G2" s="330"/>
      <c r="H2" s="330"/>
      <c r="I2" s="330"/>
    </row>
    <row r="3" spans="1:13" ht="20.25" x14ac:dyDescent="0.25">
      <c r="A3" s="331" t="s">
        <v>6</v>
      </c>
      <c r="B3" s="331"/>
      <c r="C3" s="331"/>
      <c r="D3" s="331"/>
      <c r="E3" s="331"/>
      <c r="F3" s="331"/>
      <c r="G3" s="331"/>
      <c r="H3" s="331"/>
      <c r="I3" s="331"/>
    </row>
    <row r="4" spans="1:13" ht="56.25" customHeight="1" x14ac:dyDescent="0.25">
      <c r="A4" s="366" t="s">
        <v>144</v>
      </c>
      <c r="B4" s="367"/>
      <c r="C4" s="367"/>
      <c r="D4" s="367"/>
      <c r="E4" s="367"/>
      <c r="F4" s="367"/>
      <c r="G4" s="367"/>
      <c r="H4" s="368"/>
      <c r="I4" s="121"/>
    </row>
    <row r="5" spans="1:13" ht="20.25" x14ac:dyDescent="0.25">
      <c r="A5" s="359" t="s">
        <v>157</v>
      </c>
      <c r="B5" s="359"/>
      <c r="C5" s="359"/>
      <c r="D5" s="359"/>
      <c r="E5" s="359"/>
      <c r="F5" s="359"/>
      <c r="G5" s="359"/>
      <c r="H5" s="359"/>
      <c r="I5" s="359"/>
    </row>
    <row r="6" spans="1:13" ht="86.25" thickBot="1" x14ac:dyDescent="0.3">
      <c r="A6" s="130" t="s">
        <v>0</v>
      </c>
      <c r="B6" s="130" t="s">
        <v>8</v>
      </c>
      <c r="C6" s="130" t="s">
        <v>158</v>
      </c>
      <c r="D6" s="130" t="s">
        <v>159</v>
      </c>
      <c r="E6" s="130" t="s">
        <v>9</v>
      </c>
      <c r="F6" s="130" t="s">
        <v>10</v>
      </c>
      <c r="G6" s="130" t="s">
        <v>87</v>
      </c>
      <c r="H6" s="130" t="s">
        <v>79</v>
      </c>
      <c r="I6" s="154" t="s">
        <v>101</v>
      </c>
    </row>
    <row r="7" spans="1:13" ht="15.75" thickBot="1" x14ac:dyDescent="0.3">
      <c r="A7" s="106">
        <v>1</v>
      </c>
      <c r="B7" s="107">
        <v>2</v>
      </c>
      <c r="C7" s="107"/>
      <c r="D7" s="107">
        <v>3</v>
      </c>
      <c r="E7" s="106">
        <v>4</v>
      </c>
      <c r="F7" s="107">
        <v>6</v>
      </c>
      <c r="G7" s="183">
        <v>8</v>
      </c>
      <c r="H7" s="158">
        <v>9</v>
      </c>
      <c r="I7" s="183">
        <v>10</v>
      </c>
    </row>
    <row r="8" spans="1:13" s="134" customFormat="1" ht="37.5" customHeight="1" x14ac:dyDescent="0.25">
      <c r="A8" s="199">
        <v>1</v>
      </c>
      <c r="B8" s="200" t="s">
        <v>213</v>
      </c>
      <c r="C8" s="201">
        <v>1</v>
      </c>
      <c r="D8" s="202" t="s">
        <v>215</v>
      </c>
      <c r="E8" s="203">
        <v>2015</v>
      </c>
      <c r="F8" s="204" t="s">
        <v>71</v>
      </c>
      <c r="G8" s="201" t="s">
        <v>223</v>
      </c>
      <c r="H8" s="205">
        <v>522</v>
      </c>
      <c r="I8" s="373" t="s">
        <v>227</v>
      </c>
    </row>
    <row r="9" spans="1:13" s="134" customFormat="1" ht="41.25" customHeight="1" thickBot="1" x14ac:dyDescent="0.3">
      <c r="A9" s="258">
        <v>2</v>
      </c>
      <c r="B9" s="248" t="s">
        <v>214</v>
      </c>
      <c r="C9" s="249">
        <v>1</v>
      </c>
      <c r="D9" s="250" t="s">
        <v>216</v>
      </c>
      <c r="E9" s="251">
        <v>2015</v>
      </c>
      <c r="F9" s="252" t="s">
        <v>71</v>
      </c>
      <c r="G9" s="249" t="s">
        <v>223</v>
      </c>
      <c r="H9" s="253">
        <v>522</v>
      </c>
      <c r="I9" s="374"/>
    </row>
    <row r="10" spans="1:13" s="134" customFormat="1" ht="41.25" customHeight="1" x14ac:dyDescent="0.25">
      <c r="A10" s="259">
        <v>3</v>
      </c>
      <c r="B10" s="254" t="s">
        <v>281</v>
      </c>
      <c r="C10" s="178">
        <v>26</v>
      </c>
      <c r="D10" s="255"/>
      <c r="E10" s="256"/>
      <c r="F10" s="257" t="s">
        <v>283</v>
      </c>
      <c r="G10" s="178" t="s">
        <v>284</v>
      </c>
      <c r="H10" s="260">
        <v>442</v>
      </c>
      <c r="I10" s="247"/>
    </row>
    <row r="11" spans="1:13" s="134" customFormat="1" ht="41.25" customHeight="1" thickBot="1" x14ac:dyDescent="0.3">
      <c r="A11" s="206">
        <v>4</v>
      </c>
      <c r="B11" s="207" t="s">
        <v>282</v>
      </c>
      <c r="C11" s="208">
        <v>29</v>
      </c>
      <c r="D11" s="209"/>
      <c r="E11" s="210"/>
      <c r="F11" s="257" t="s">
        <v>283</v>
      </c>
      <c r="G11" s="178" t="s">
        <v>284</v>
      </c>
      <c r="H11" s="211">
        <v>81.2</v>
      </c>
      <c r="I11" s="247"/>
    </row>
    <row r="12" spans="1:13" ht="21" thickBot="1" x14ac:dyDescent="0.3">
      <c r="A12" s="370" t="s">
        <v>86</v>
      </c>
      <c r="B12" s="371"/>
      <c r="C12" s="371"/>
      <c r="D12" s="371"/>
      <c r="E12" s="371"/>
      <c r="F12" s="371"/>
      <c r="G12" s="372"/>
      <c r="H12" s="105">
        <f>SUM(H8:H11)</f>
        <v>1567.2</v>
      </c>
      <c r="I12" s="134"/>
    </row>
    <row r="13" spans="1:13" x14ac:dyDescent="0.25">
      <c r="A13" s="387" t="s">
        <v>287</v>
      </c>
      <c r="B13" s="388"/>
      <c r="C13" s="388"/>
      <c r="D13" s="388"/>
      <c r="E13" s="388"/>
      <c r="F13" s="388"/>
      <c r="G13" s="388"/>
      <c r="H13" s="388"/>
    </row>
    <row r="14" spans="1:13" x14ac:dyDescent="0.25">
      <c r="A14" s="389"/>
      <c r="B14" s="389"/>
      <c r="C14" s="389"/>
      <c r="D14" s="389"/>
      <c r="E14" s="389"/>
      <c r="F14" s="389"/>
      <c r="G14" s="389"/>
      <c r="H14" s="389"/>
      <c r="M14" s="240"/>
    </row>
    <row r="15" spans="1:13" x14ac:dyDescent="0.25">
      <c r="A15" s="389"/>
      <c r="B15" s="389"/>
      <c r="C15" s="389"/>
      <c r="D15" s="389"/>
      <c r="E15" s="389"/>
      <c r="F15" s="389"/>
      <c r="G15" s="389"/>
      <c r="H15" s="389"/>
    </row>
    <row r="16" spans="1:13" ht="61.5" customHeight="1" x14ac:dyDescent="0.25">
      <c r="A16" s="389"/>
      <c r="B16" s="389"/>
      <c r="C16" s="389"/>
      <c r="D16" s="389"/>
      <c r="E16" s="389"/>
      <c r="F16" s="389"/>
      <c r="G16" s="389"/>
      <c r="H16" s="389"/>
    </row>
  </sheetData>
  <mergeCells count="7">
    <mergeCell ref="A13:H16"/>
    <mergeCell ref="A2:I2"/>
    <mergeCell ref="A3:I3"/>
    <mergeCell ref="A4:H4"/>
    <mergeCell ref="A5:I5"/>
    <mergeCell ref="A12:G12"/>
    <mergeCell ref="I8:I9"/>
  </mergeCells>
  <pageMargins left="0.7" right="0.7" top="0.75" bottom="0.75" header="0.3" footer="0.3"/>
  <pageSetup paperSize="9"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"/>
  <sheetViews>
    <sheetView workbookViewId="0">
      <selection activeCell="G23" sqref="G23"/>
    </sheetView>
  </sheetViews>
  <sheetFormatPr defaultColWidth="9.140625" defaultRowHeight="15" x14ac:dyDescent="0.25"/>
  <cols>
    <col min="1" max="1" width="8.7109375" style="25" customWidth="1"/>
    <col min="2" max="3" width="9.140625" style="25"/>
    <col min="4" max="4" width="17.42578125" style="25" customWidth="1"/>
    <col min="5" max="6" width="9.140625" style="25"/>
    <col min="7" max="7" width="16" style="25" customWidth="1"/>
    <col min="8" max="9" width="9.140625" style="25"/>
    <col min="10" max="10" width="13.7109375" style="25" customWidth="1"/>
    <col min="11" max="11" width="13.7109375" style="134" customWidth="1"/>
    <col min="12" max="12" width="15.5703125" style="25" customWidth="1"/>
    <col min="13" max="16384" width="9.140625" style="25"/>
  </cols>
  <sheetData>
    <row r="1" spans="1:16" ht="15" customHeight="1" x14ac:dyDescent="0.25">
      <c r="B1" s="44" t="s">
        <v>160</v>
      </c>
      <c r="C1" s="44"/>
      <c r="D1" s="44"/>
      <c r="E1" s="44"/>
      <c r="F1" s="93"/>
      <c r="G1" s="93"/>
      <c r="H1" s="93"/>
      <c r="I1" s="93"/>
      <c r="J1" s="93"/>
      <c r="K1" s="93"/>
      <c r="L1" s="94"/>
    </row>
    <row r="3" spans="1:16" ht="45" x14ac:dyDescent="0.25">
      <c r="A3" s="97" t="s">
        <v>225</v>
      </c>
      <c r="B3" s="376" t="s">
        <v>81</v>
      </c>
      <c r="C3" s="380"/>
      <c r="D3" s="380"/>
      <c r="E3" s="380"/>
      <c r="F3" s="380"/>
      <c r="G3" s="380"/>
      <c r="H3" s="380"/>
      <c r="I3" s="381"/>
      <c r="J3" s="46" t="s">
        <v>163</v>
      </c>
      <c r="K3" s="159" t="s">
        <v>164</v>
      </c>
      <c r="L3" s="46" t="s">
        <v>99</v>
      </c>
    </row>
    <row r="4" spans="1:16" ht="55.5" customHeight="1" x14ac:dyDescent="0.25">
      <c r="A4" s="89" t="s">
        <v>155</v>
      </c>
      <c r="B4" s="382" t="s">
        <v>256</v>
      </c>
      <c r="C4" s="383"/>
      <c r="D4" s="383"/>
      <c r="E4" s="383"/>
      <c r="F4" s="383"/>
      <c r="G4" s="383"/>
      <c r="H4" s="383"/>
      <c r="I4" s="384"/>
      <c r="J4" s="46">
        <v>2</v>
      </c>
      <c r="K4" s="159">
        <v>2</v>
      </c>
      <c r="L4" s="242">
        <f>'Погрузчик на продажу_2ед_'!K42</f>
        <v>0</v>
      </c>
      <c r="P4" s="185"/>
    </row>
    <row r="5" spans="1:16" ht="33.75" customHeight="1" x14ac:dyDescent="0.25">
      <c r="A5" s="89" t="s">
        <v>156</v>
      </c>
      <c r="B5" s="376" t="s">
        <v>234</v>
      </c>
      <c r="C5" s="380"/>
      <c r="D5" s="380"/>
      <c r="E5" s="380"/>
      <c r="F5" s="380"/>
      <c r="G5" s="380"/>
      <c r="H5" s="380"/>
      <c r="I5" s="381"/>
      <c r="J5" s="46">
        <v>2</v>
      </c>
      <c r="K5" s="159">
        <v>2</v>
      </c>
      <c r="L5" s="241">
        <f>'Архив торгов для их участников'!K8</f>
        <v>1410</v>
      </c>
    </row>
    <row r="6" spans="1:16" ht="35.25" hidden="1" customHeight="1" x14ac:dyDescent="0.25">
      <c r="A6" s="89" t="s">
        <v>179</v>
      </c>
      <c r="B6" s="375" t="s">
        <v>180</v>
      </c>
      <c r="C6" s="375"/>
      <c r="D6" s="375"/>
      <c r="E6" s="375"/>
      <c r="F6" s="375"/>
      <c r="G6" s="375"/>
      <c r="H6" s="375"/>
      <c r="I6" s="375"/>
      <c r="J6" s="46">
        <v>1</v>
      </c>
      <c r="K6" s="159">
        <v>1</v>
      </c>
      <c r="L6" s="212">
        <f>'Портальный кран_1 ед_2600тр'!I8</f>
        <v>2600</v>
      </c>
    </row>
    <row r="7" spans="1:16" s="134" customFormat="1" ht="35.25" customHeight="1" x14ac:dyDescent="0.25">
      <c r="A7" s="89" t="s">
        <v>179</v>
      </c>
      <c r="B7" s="376" t="s">
        <v>231</v>
      </c>
      <c r="C7" s="380"/>
      <c r="D7" s="380"/>
      <c r="E7" s="380"/>
      <c r="F7" s="380"/>
      <c r="G7" s="380"/>
      <c r="H7" s="380"/>
      <c r="I7" s="381"/>
      <c r="J7" s="213">
        <v>1</v>
      </c>
      <c r="K7" s="213">
        <v>1</v>
      </c>
      <c r="L7" s="243">
        <f>Автомобили_1ед_244!O10</f>
        <v>244</v>
      </c>
    </row>
    <row r="8" spans="1:16" ht="35.25" hidden="1" customHeight="1" x14ac:dyDescent="0.25">
      <c r="A8" s="89" t="s">
        <v>230</v>
      </c>
      <c r="B8" s="375" t="s">
        <v>243</v>
      </c>
      <c r="C8" s="375"/>
      <c r="D8" s="375"/>
      <c r="E8" s="375"/>
      <c r="F8" s="375"/>
      <c r="G8" s="375"/>
      <c r="H8" s="375"/>
      <c r="I8" s="376"/>
      <c r="J8" s="225">
        <v>1</v>
      </c>
      <c r="K8" s="225">
        <v>1</v>
      </c>
      <c r="L8" s="212">
        <f>'Мраморн плиты_1132ед_152'!G9</f>
        <v>152</v>
      </c>
    </row>
    <row r="9" spans="1:16" s="134" customFormat="1" ht="35.25" customHeight="1" thickBot="1" x14ac:dyDescent="0.3">
      <c r="A9" s="89" t="s">
        <v>230</v>
      </c>
      <c r="B9" s="375" t="s">
        <v>232</v>
      </c>
      <c r="C9" s="375"/>
      <c r="D9" s="375"/>
      <c r="E9" s="375"/>
      <c r="F9" s="375"/>
      <c r="G9" s="375"/>
      <c r="H9" s="375"/>
      <c r="I9" s="375"/>
      <c r="J9" s="213">
        <v>4</v>
      </c>
      <c r="K9" s="213">
        <v>4</v>
      </c>
      <c r="L9" s="243">
        <f>Оборудование_4ед_1567!H12</f>
        <v>1567.2</v>
      </c>
    </row>
    <row r="10" spans="1:16" ht="24.75" customHeight="1" thickBot="1" x14ac:dyDescent="0.3">
      <c r="A10" s="377" t="s">
        <v>162</v>
      </c>
      <c r="B10" s="378"/>
      <c r="C10" s="378"/>
      <c r="D10" s="378"/>
      <c r="E10" s="378"/>
      <c r="F10" s="378"/>
      <c r="G10" s="378"/>
      <c r="H10" s="378"/>
      <c r="I10" s="379"/>
      <c r="J10" s="71">
        <f>J4+J5+J7+J9</f>
        <v>9</v>
      </c>
      <c r="K10" s="214">
        <f>K4+K5+K7+K9</f>
        <v>9</v>
      </c>
      <c r="L10" s="215">
        <f>L4+L5+L7+L9</f>
        <v>3221.2</v>
      </c>
    </row>
    <row r="11" spans="1:16" x14ac:dyDescent="0.25">
      <c r="B11" s="37"/>
      <c r="C11" s="37"/>
      <c r="D11" s="37"/>
      <c r="E11" s="37"/>
      <c r="F11" s="37"/>
      <c r="G11" s="37"/>
      <c r="H11" s="37"/>
      <c r="I11" s="37"/>
      <c r="J11" s="38"/>
      <c r="K11" s="38"/>
      <c r="L11" s="39"/>
    </row>
    <row r="13" spans="1:16" ht="66" hidden="1" customHeight="1" x14ac:dyDescent="0.25">
      <c r="B13" s="262" t="s">
        <v>72</v>
      </c>
      <c r="C13" s="262"/>
      <c r="D13" s="33" t="s">
        <v>82</v>
      </c>
      <c r="E13" s="261" t="s">
        <v>83</v>
      </c>
      <c r="F13" s="261"/>
      <c r="G13" s="261"/>
      <c r="H13" s="45"/>
      <c r="I13" s="72" t="s">
        <v>100</v>
      </c>
      <c r="J13" s="72"/>
      <c r="K13" s="72"/>
      <c r="L13" s="73"/>
    </row>
    <row r="14" spans="1:16" hidden="1" x14ac:dyDescent="0.25">
      <c r="B14" s="35"/>
      <c r="C14" s="35"/>
      <c r="D14" s="33"/>
      <c r="E14" s="45"/>
      <c r="F14" s="45"/>
      <c r="G14" s="45"/>
      <c r="H14" s="45"/>
      <c r="I14" s="74"/>
      <c r="J14" s="74"/>
      <c r="K14" s="74"/>
      <c r="L14" s="73"/>
    </row>
    <row r="15" spans="1:16" ht="24.75" hidden="1" customHeight="1" x14ac:dyDescent="0.25">
      <c r="B15" s="261" t="s">
        <v>84</v>
      </c>
      <c r="C15" s="261"/>
      <c r="D15" s="33" t="s">
        <v>91</v>
      </c>
      <c r="E15" s="261" t="s">
        <v>83</v>
      </c>
      <c r="F15" s="261"/>
      <c r="G15" s="261"/>
      <c r="H15" s="45"/>
      <c r="I15" s="72" t="s">
        <v>100</v>
      </c>
      <c r="J15" s="72"/>
      <c r="K15" s="72"/>
      <c r="L15" s="73"/>
    </row>
    <row r="16" spans="1:16" hidden="1" x14ac:dyDescent="0.25">
      <c r="B16" s="34"/>
      <c r="C16" s="34"/>
      <c r="D16" s="33"/>
      <c r="E16" s="45"/>
      <c r="F16" s="45"/>
      <c r="G16" s="45"/>
      <c r="H16" s="68"/>
      <c r="I16" s="74"/>
      <c r="J16" s="74"/>
      <c r="K16" s="74"/>
      <c r="L16" s="73"/>
    </row>
    <row r="17" spans="2:12" ht="52.5" hidden="1" customHeight="1" x14ac:dyDescent="0.25">
      <c r="B17" s="262" t="s">
        <v>85</v>
      </c>
      <c r="C17" s="262"/>
      <c r="D17" s="33" t="s">
        <v>70</v>
      </c>
      <c r="E17" s="261" t="s">
        <v>83</v>
      </c>
      <c r="F17" s="261"/>
      <c r="G17" s="261"/>
      <c r="H17" s="45"/>
      <c r="I17" s="72" t="s">
        <v>100</v>
      </c>
      <c r="J17" s="72"/>
      <c r="K17" s="72"/>
      <c r="L17" s="73"/>
    </row>
  </sheetData>
  <mergeCells count="14">
    <mergeCell ref="B6:I6"/>
    <mergeCell ref="B8:I8"/>
    <mergeCell ref="A10:I10"/>
    <mergeCell ref="B3:I3"/>
    <mergeCell ref="B5:I5"/>
    <mergeCell ref="B4:I4"/>
    <mergeCell ref="B7:I7"/>
    <mergeCell ref="B9:I9"/>
    <mergeCell ref="B13:C13"/>
    <mergeCell ref="E13:G13"/>
    <mergeCell ref="B15:C15"/>
    <mergeCell ref="E15:G15"/>
    <mergeCell ref="B17:C17"/>
    <mergeCell ref="E17:G17"/>
  </mergeCells>
  <pageMargins left="0.11811023622047245" right="0.11811023622047245" top="0.15748031496062992" bottom="0.15748031496062992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Погрузчик на продажу_2ед_</vt:lpstr>
      <vt:lpstr>Архив торгов для их участников</vt:lpstr>
      <vt:lpstr>Грейфер 35ед_3239</vt:lpstr>
      <vt:lpstr>Портальный кран_1 ед_2600тр</vt:lpstr>
      <vt:lpstr>Автомобили_1ед_244</vt:lpstr>
      <vt:lpstr>Мраморн плиты_1132ед_152</vt:lpstr>
      <vt:lpstr>Контейнеры 10ед_387</vt:lpstr>
      <vt:lpstr>Оборудование_4ед_1567</vt:lpstr>
      <vt:lpstr>ОПИСЬ ПЕРЕЧНЯ</vt:lpstr>
      <vt:lpstr>Автомобили_1ед_244!Область_печати</vt:lpstr>
      <vt:lpstr>'Архив торгов для их участников'!Область_печати</vt:lpstr>
      <vt:lpstr>'Грейфер 35ед_3239'!Область_печати</vt:lpstr>
      <vt:lpstr>'Мраморн плиты_1132ед_152'!Область_печати</vt:lpstr>
      <vt:lpstr>'ОПИСЬ ПЕРЕЧНЯ'!Область_печати</vt:lpstr>
      <vt:lpstr>'Погрузчик на продажу_2ед_'!Область_печати</vt:lpstr>
      <vt:lpstr>'Портальный кран_1 ед_2600тр'!Область_печати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Толстых Лев Николаевич</dc:creator>
  <cp:lastModifiedBy>Скорнякова Евгения Алексеевна</cp:lastModifiedBy>
  <cp:lastPrinted>2020-01-17T06:47:20Z</cp:lastPrinted>
  <dcterms:created xsi:type="dcterms:W3CDTF">2014-09-24T12:13:54Z</dcterms:created>
  <dcterms:modified xsi:type="dcterms:W3CDTF">2022-05-26T07:36:33Z</dcterms:modified>
</cp:coreProperties>
</file>