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psp-fs01\кд\ОМТС\Рабочая\Группа реализации\ОПЕР ИНФ_примеры док\_Рекл текущ файлы на сайте МП\для новых объяв_скоррект\"/>
    </mc:Choice>
  </mc:AlternateContent>
  <bookViews>
    <workbookView xWindow="0" yWindow="0" windowWidth="24000" windowHeight="9000" tabRatio="858" activeTab="1"/>
  </bookViews>
  <sheets>
    <sheet name="Погрузчик на продажу_" sheetId="15" r:id="rId1"/>
    <sheet name="Архив торгов для их участников" sheetId="18" r:id="rId2"/>
    <sheet name="Грейфер 35ед_3239" sheetId="5" state="hidden" r:id="rId3"/>
    <sheet name="Портальный кран_1 ед_2600тр" sheetId="20" state="hidden" r:id="rId4"/>
    <sheet name="Автомобили_1ед_244" sheetId="19" state="hidden" r:id="rId5"/>
    <sheet name="Мраморн плиты_1132ед_152" sheetId="23" state="hidden" r:id="rId6"/>
    <sheet name="Контейнеры 10ед_387" sheetId="25" state="hidden" r:id="rId7"/>
    <sheet name="Оборудование_4ед_967" sheetId="24" r:id="rId8"/>
    <sheet name="ОПИСЬ ПЕРЕЧНЯ" sheetId="17" r:id="rId9"/>
  </sheets>
  <definedNames>
    <definedName name="_xlnm._FilterDatabase" localSheetId="0" hidden="1">'Погрузчик на продажу_'!$A$40:$O$40</definedName>
    <definedName name="_xlnm.Print_Area" localSheetId="4">Автомобили_1ед_244!$A$1:$P$15</definedName>
    <definedName name="_xlnm.Print_Area" localSheetId="1">'Архив торгов для их участников'!$A$1:$M$7</definedName>
    <definedName name="_xlnm.Print_Area" localSheetId="2">'Грейфер 35ед_3239'!$A$1:$N$47</definedName>
    <definedName name="_xlnm.Print_Area" localSheetId="5">'Мраморн плиты_1132ед_152'!$A$1:$G$4</definedName>
    <definedName name="_xlnm.Print_Area" localSheetId="8">'ОПИСЬ ПЕРЕЧНЯ'!$A$1:$L$17</definedName>
    <definedName name="_xlnm.Print_Area" localSheetId="0">'Погрузчик на продажу_'!$A$1:$O$71</definedName>
    <definedName name="_xlnm.Print_Area" localSheetId="3">'Портальный кран_1 ед_2600тр'!$A$1:$J$15</definedName>
  </definedNames>
  <calcPr calcId="162913"/>
</workbook>
</file>

<file path=xl/calcChain.xml><?xml version="1.0" encoding="utf-8"?>
<calcChain xmlns="http://schemas.openxmlformats.org/spreadsheetml/2006/main">
  <c r="K10" i="17" l="1"/>
  <c r="J10" i="17"/>
  <c r="L10" i="17" l="1"/>
  <c r="K8" i="18"/>
  <c r="H12" i="24" l="1"/>
  <c r="L9" i="17" l="1"/>
  <c r="L5" i="17" l="1"/>
  <c r="L8" i="17" l="1"/>
  <c r="L6" i="17" l="1"/>
  <c r="O10" i="19" l="1"/>
  <c r="L7" i="17" s="1"/>
  <c r="F19" i="25" l="1"/>
  <c r="K41" i="15" l="1"/>
  <c r="M42" i="5" l="1"/>
  <c r="K42" i="15" l="1"/>
  <c r="L4" i="17" l="1"/>
  <c r="B33" i="15" l="1"/>
</calcChain>
</file>

<file path=xl/sharedStrings.xml><?xml version="1.0" encoding="utf-8"?>
<sst xmlns="http://schemas.openxmlformats.org/spreadsheetml/2006/main" count="434" uniqueCount="279">
  <si>
    <t>№</t>
  </si>
  <si>
    <t>МАРКА</t>
  </si>
  <si>
    <t>Примечание</t>
  </si>
  <si>
    <t>Год выпуска</t>
  </si>
  <si>
    <t>Кол-во, ед.</t>
  </si>
  <si>
    <t>Инв № (Гос №)</t>
  </si>
  <si>
    <t>Свои предложения направляйте на электронный адрес: sales@seaport.spb.ru</t>
  </si>
  <si>
    <t>Стартовая цена, тыс.руб.  (за ед.)</t>
  </si>
  <si>
    <t>Наименование</t>
  </si>
  <si>
    <t>Год выпуска (ввода в эксплуатацию)</t>
  </si>
  <si>
    <t>Техническое состояние</t>
  </si>
  <si>
    <t>Борт. №</t>
  </si>
  <si>
    <t>Наработка, моточасы</t>
  </si>
  <si>
    <t>Примечания</t>
  </si>
  <si>
    <t>Запрос предложений (ЗП)</t>
  </si>
  <si>
    <t>ЗП не является торгами (конкурсом, аукционом) или публичным конкурсом в соответствии со статьями 447-449 части первой и статьями 1057 - 1061 части второй ГК РФ, и не накладывает на Общество обязательств, установленных указанными статьями ГК РФ</t>
  </si>
  <si>
    <t>Наименование продажи</t>
  </si>
  <si>
    <t>Электронный почтовый адрес для  приема предложений в форме электронного документа и официальной переписки с Участниками ЗП</t>
  </si>
  <si>
    <t>Дата и время окончания подачи заявок</t>
  </si>
  <si>
    <t>Место рассмотрения заявок и подведения итогов</t>
  </si>
  <si>
    <t>198035, г. Санкт-Петербург, Межевой канал, д. 5</t>
  </si>
  <si>
    <t>Дата и время подведения итогов</t>
  </si>
  <si>
    <t>Стартовая цена - указана в Приложении № 1 по каждой позиции</t>
  </si>
  <si>
    <t>Форма Заявки участника ЗП</t>
  </si>
  <si>
    <t>Приложении № 1</t>
  </si>
  <si>
    <t>Заполнение полей участником, в т.ч.  своих цен на интересующие позиции. Документ (Приложение №1) подписывается и ставится печать</t>
  </si>
  <si>
    <t>Прилагаемые документы к Заявке участника ЗП</t>
  </si>
  <si>
    <t>Устав; свидетельство о регистрации, свидетельство о постановке на налоговый учет, письмо для статуправления</t>
  </si>
  <si>
    <t>Критерии определения наилучшей заявки/предложения</t>
  </si>
  <si>
    <t xml:space="preserve">Максимальная цена позиции  на условиях предоплаты </t>
  </si>
  <si>
    <t>Сроки подписания договора победителем запроса предложений</t>
  </si>
  <si>
    <t>Место поставки</t>
  </si>
  <si>
    <t xml:space="preserve">
«_____»_______________ года
№________________________
</t>
  </si>
  <si>
    <t xml:space="preserve">Приложение № 1 </t>
  </si>
  <si>
    <t>Уважаемые господа!</t>
  </si>
  <si>
    <t xml:space="preserve">Изучив Извещение о проведении Запроса предложений, принимая установленные в них требования и условия Запроса предложений,
</t>
  </si>
  <si>
    <t>(полное наименование Участника с указанием организационно-правовой формы)</t>
  </si>
  <si>
    <t>зарегистрированное по адресу</t>
  </si>
  <si>
    <t>(юридический адрес Участника)</t>
  </si>
  <si>
    <t>(краткое описание выкупаемого оборудования)</t>
  </si>
  <si>
    <t>№ позиции</t>
  </si>
  <si>
    <t>Предложение Участника</t>
  </si>
  <si>
    <t>ИТОГО с НДС, руб.</t>
  </si>
  <si>
    <t>В том числе НДС, руб.</t>
  </si>
  <si>
    <t xml:space="preserve">
Настоящая Заявка имеет правовой статус оферты и действует до «____»_____________________ года.
</t>
  </si>
  <si>
    <t>Настоящая Заявка дополняется следующими документами, включая неотъемлемые приложения:</t>
  </si>
  <si>
    <t>(подпись, М.П.)</t>
  </si>
  <si>
    <t xml:space="preserve">(фамилия, имя, отчество подписавшего, должность)
</t>
  </si>
  <si>
    <t>1.1      Участник присваивает технико-коммерческому предложению дату и номер в соответствии с принятыми у него правилами документооборота.</t>
  </si>
  <si>
    <t>1.2      Участник должен указать свое полное наименование (с указанием организационно-правовой формы) и юридический адрес.</t>
  </si>
  <si>
    <t xml:space="preserve">1.4      Участник должен указать срок действия Заявки </t>
  </si>
  <si>
    <t>1.7     Письмо должно быть подписано и скреплено печатью</t>
  </si>
  <si>
    <t xml:space="preserve">Информация </t>
  </si>
  <si>
    <t xml:space="preserve">Наименование </t>
  </si>
  <si>
    <t>предлагает заключить Договор на продажу б/у перегрузочного оборудования:</t>
  </si>
  <si>
    <t>на условиях и в соответствии с настоящим Технико-коммерческим предложением на продажу б/у перегрузочного оборудования:</t>
  </si>
  <si>
    <t xml:space="preserve">Продажа перегрузочного оборудования будет осуществлена в полном соответствии с требованиями, </t>
  </si>
  <si>
    <t xml:space="preserve"> изложенными в данном Приложении №1 и на условиях оплаты и вывоза указанных в Извещении. </t>
  </si>
  <si>
    <t xml:space="preserve">1. Документы, подтверждающие соответствие Участника установленным требованиям — на ____ листах (перечень  юр. док-тов - в Извещении)
</t>
  </si>
  <si>
    <t>Выкуп перегрузочного оборудования попозиционный
Участник должен подать Заявку с учетом того, что Организатором будет оцениваться и сопоставляться каждая позиция Технико-коммерческого предложения, входящего в состав Заявки, в отдельности (попозиционная продажа перегрузочного оборудования). Участник может быть признан Победителем только по части позиций, указанных в его Заявке.</t>
  </si>
  <si>
    <t xml:space="preserve">1.3      Участник должен указать цену продажи (выкупа) интересующей его позиции оборудования цифрами, в рублях с НДС. </t>
  </si>
  <si>
    <t>1.6      Участник должен перечислить и указать объем  (страниц) каждого из прилагаемых к письму документов, определяющих суть технико-коммерческого предложения Участника.</t>
  </si>
  <si>
    <t>Стартовая цена, тыс.руб. с НДС  (за ед.)</t>
  </si>
  <si>
    <t>Для физических лиц - данные паспорта РФ</t>
  </si>
  <si>
    <t>sales@seaport.spb.ru</t>
  </si>
  <si>
    <t>1.5    В технико-коммерческом предложении заполняются столбцы "цена единицы", "Срок действия данного предложения", "Дата проведения осмотра".  Позиции, выкуп которых покупатель не планирует, следует оставить пустыми или поставить  "-" в соответствующей строке.</t>
  </si>
  <si>
    <r>
      <t xml:space="preserve">1. </t>
    </r>
    <r>
      <rPr>
        <u/>
        <sz val="9"/>
        <color rgb="FF000000"/>
        <rFont val="Times New Roman"/>
        <family val="1"/>
        <charset val="204"/>
      </rPr>
      <t xml:space="preserve">ИНСТРУКЦИИ ПО ЗАПОЛНЕНИЮ  (поля для заполнения отмечены  </t>
    </r>
    <r>
      <rPr>
        <b/>
        <u/>
        <sz val="9"/>
        <color rgb="FF002060"/>
        <rFont val="Times New Roman"/>
        <family val="1"/>
        <charset val="204"/>
      </rPr>
      <t>С И Н И М   Ц В Е Т О М, который после заполнения следует  у б р а ть</t>
    </r>
    <r>
      <rPr>
        <u/>
        <sz val="9"/>
        <color rgb="FF000000"/>
        <rFont val="Times New Roman"/>
        <family val="1"/>
        <charset val="204"/>
      </rPr>
      <t>)</t>
    </r>
  </si>
  <si>
    <t>Срок действия данного предложения</t>
  </si>
  <si>
    <t xml:space="preserve">Дата проведения осмотра </t>
  </si>
  <si>
    <t>Важов А.В.</t>
  </si>
  <si>
    <t>рабочее</t>
  </si>
  <si>
    <t>Руководитель группы оценки и реализации имущества</t>
  </si>
  <si>
    <t xml:space="preserve">Наименование, основные характеристики, общее состояние ПМ указано в Приложении №1
</t>
  </si>
  <si>
    <t>Условия осмотра ПМ</t>
  </si>
  <si>
    <t>Осмотр ПМ производится по письменному запросу участника ЗП на эл.почту в период: со дня публикации
 Извещения о ЗП до дня, предшествующему дню окончания приема заявок с 9-00 до 15-00.</t>
  </si>
  <si>
    <t>Стартовая цена реализации ПМ</t>
  </si>
  <si>
    <t>Способ размещения на продажу б/у перегрузочных машин (ПМ)</t>
  </si>
  <si>
    <t>№ ПСМ и наличие регистрации</t>
  </si>
  <si>
    <t>Стартовая цена, тыс.руб.  (за ед.) с НДС</t>
  </si>
  <si>
    <t>Цена, тыс.руб. с НДС</t>
  </si>
  <si>
    <t>Наименование разделов реализуемых товаров</t>
  </si>
  <si>
    <t>Толстых Л.Н.</t>
  </si>
  <si>
    <t>/_________________________/</t>
  </si>
  <si>
    <t>Начальник  УМТС</t>
  </si>
  <si>
    <t>СОГЛАСОВАНО                           Коммерческий директор</t>
  </si>
  <si>
    <t>Итого:</t>
  </si>
  <si>
    <t>Местонахождение</t>
  </si>
  <si>
    <t>Собственник</t>
  </si>
  <si>
    <t>МПСПб</t>
  </si>
  <si>
    <t>ИТОГО:</t>
  </si>
  <si>
    <t>Пацевич П.Г.</t>
  </si>
  <si>
    <r>
      <t>Грузоподъемность, тн (объем, м</t>
    </r>
    <r>
      <rPr>
        <b/>
        <sz val="9"/>
        <color rgb="FF000000"/>
        <rFont val="Calibri"/>
        <family val="2"/>
        <charset val="204"/>
      </rPr>
      <t>ᶾ</t>
    </r>
    <r>
      <rPr>
        <b/>
        <sz val="9"/>
        <color rgb="FF000000"/>
        <rFont val="Times New Roman"/>
        <family val="1"/>
        <charset val="204"/>
      </rPr>
      <t>)</t>
    </r>
  </si>
  <si>
    <t>Высота подъема вил (груза), м</t>
  </si>
  <si>
    <t>Дата публикации извещения</t>
  </si>
  <si>
    <r>
      <t xml:space="preserve">Собственник </t>
    </r>
    <r>
      <rPr>
        <b/>
        <sz val="9"/>
        <color rgb="FFFF0000"/>
        <rFont val="Times New Roman"/>
        <family val="1"/>
        <charset val="204"/>
      </rPr>
      <t>(месторасположение техники)</t>
    </r>
  </si>
  <si>
    <t>/__________________/</t>
  </si>
  <si>
    <t>МПСПб (ТД), а/база</t>
  </si>
  <si>
    <t>Цена, тыс.руб.  (за ед.) с НДС</t>
  </si>
  <si>
    <t>Общая сумма по приложению, тыс.руб с НДС</t>
  </si>
  <si>
    <t>"___" ___________2017г.</t>
  </si>
  <si>
    <t>Дата ОСНОВАНИЯ - протокол ПТС - для продажи</t>
  </si>
  <si>
    <t>198035, г. Санкт-Петербург, Межевой канал, д. 5, 1-й/2-й район Порта</t>
  </si>
  <si>
    <t>Большее количество выкупа позиций ПО по старт.ценам - будет преимуществом участника ЗП</t>
  </si>
  <si>
    <t>"Погрузчики вилочные, фронтальные, портовые тягачи, тракторы"</t>
  </si>
  <si>
    <t>Инв (Борт) №</t>
  </si>
  <si>
    <t>Грузоподъемность, тн (Объём в мᶾ)</t>
  </si>
  <si>
    <t>Описание (канаты, челюсти…)</t>
  </si>
  <si>
    <t>Наличие Паспорта.С регистрацией или БЕЗ</t>
  </si>
  <si>
    <t>Техническое состояние (рабочее/не рабочее (с указанием неисправностей)</t>
  </si>
  <si>
    <t>Конструкционная масса (тонн)</t>
  </si>
  <si>
    <t>Наименование техники, мара</t>
  </si>
  <si>
    <t>№ п/п</t>
  </si>
  <si>
    <t xml:space="preserve">Пробег (тыс.км) </t>
  </si>
  <si>
    <t>№ причала</t>
  </si>
  <si>
    <t>Приложение №3: Реализация б/у грейферов</t>
  </si>
  <si>
    <t>Легковые/грузовые Автомобили / Автобусы</t>
  </si>
  <si>
    <t>Срок проведения процедуры торга (аукцион) заявок участников, представивших наилучшие предложения по цене на условиях предоплаты</t>
  </si>
  <si>
    <t>Продажа б/у погрузчики вилочные, ковшевые, портовые тягачи</t>
  </si>
  <si>
    <t>Лист №1</t>
  </si>
  <si>
    <t>Лист 2</t>
  </si>
  <si>
    <t>Лист 3</t>
  </si>
  <si>
    <t>Лист 4</t>
  </si>
  <si>
    <t>Лист 5</t>
  </si>
  <si>
    <t>100 % предоплата, в течении 20 раб.дней после оплаты - подписание Акта приема-передачи и вывоз техники</t>
  </si>
  <si>
    <t>Основые условия договора</t>
  </si>
  <si>
    <t>Инв № (Гаражный №)</t>
  </si>
  <si>
    <t>Гос №</t>
  </si>
  <si>
    <t>Объём двигателя-литры,  л.с, трансмиссия,  РКПП / АКПП)</t>
  </si>
  <si>
    <t>Цвет/текущ ухудшение техсост</t>
  </si>
  <si>
    <t>Заводской № машины (рамы)</t>
  </si>
  <si>
    <t>№ двигателя</t>
  </si>
  <si>
    <t>№ пп</t>
  </si>
  <si>
    <r>
      <t xml:space="preserve">Собственник </t>
    </r>
    <r>
      <rPr>
        <b/>
        <sz val="10"/>
        <color rgb="FFFF0000"/>
        <rFont val="Times New Roman"/>
        <family val="1"/>
        <charset val="204"/>
      </rPr>
      <t>(месторасположение техники)</t>
    </r>
  </si>
  <si>
    <t>Дадонова А.А.</t>
  </si>
  <si>
    <t>СОГЛАСОВАНО                                                                      Коммерческий директор</t>
  </si>
  <si>
    <t xml:space="preserve">Текущее техническое состояние (рабочее/не рабочее (с указанием неисправностей)
</t>
  </si>
  <si>
    <t>* В цену позиции наименования включены: 1) Запчасти; 2) Погрузка товара на транспорт покупателя силами порта, а также, все налоги, обязательные платежи.</t>
  </si>
  <si>
    <t xml:space="preserve">Скорнякова Е. А. </t>
  </si>
  <si>
    <t>ПТС №7 от 23.03.2017</t>
  </si>
  <si>
    <t>ПТС №13 от 14.06.2016</t>
  </si>
  <si>
    <t xml:space="preserve">Контактные лица:
Главный спецталист группы реализации - Толстых Лев Николаевич                                                                                                                                                                                                тел: +7 (812) 714-99-27 (доб. 93-52, 90-91), +921-429-59-32 
</t>
  </si>
  <si>
    <t xml:space="preserve">Контактные лица:
Главный специалист группы реализации - Толстых Лев Николаевич                                                                                                                      тел: +7 (812) 714-99-27 (доб. 93-52), +7 921-429-59-32 
</t>
  </si>
  <si>
    <t xml:space="preserve">Контактное лицо:
Главный специалист группы реализации - Толстых Лев Николаевич                                                                                                                                                                                                 тел: +7 (812) 714-99-27 (доб. 93-52), 921-429-59-32 , специалист Евгения  +7 921-864-59-18
</t>
  </si>
  <si>
    <t xml:space="preserve">Контактные лица:
Главный специалист группы реализации - Толстых Лев Николаевич                                                                                                                                                                                                                                      тел: +7 (812) 714-99-27 (доб. 93-52, 90-91), +7 921-429-59-32 
</t>
  </si>
  <si>
    <t>Специалист группы  реализации невсотребованного имущества</t>
  </si>
  <si>
    <t>Главный специалист группы  реализации невсотребованного имущества</t>
  </si>
  <si>
    <t>Специалист группы реализации невостребованного имущества</t>
  </si>
  <si>
    <t>Главный специалист группы реализации невостребованного имущества</t>
  </si>
  <si>
    <t>ПОРТАЛЬНЫЕ КРАНЫ</t>
  </si>
  <si>
    <t>"_____" ___________2019г.</t>
  </si>
  <si>
    <t>нет</t>
  </si>
  <si>
    <t>Сумма, тыс.руб. с НДС</t>
  </si>
  <si>
    <t>ПТС № 15 от 18.06.19</t>
  </si>
  <si>
    <t>Борт.(инв) №</t>
  </si>
  <si>
    <t xml:space="preserve">1 </t>
  </si>
  <si>
    <t xml:space="preserve">2 </t>
  </si>
  <si>
    <t>Оборудование</t>
  </si>
  <si>
    <t>Количество, шт</t>
  </si>
  <si>
    <t>Инв. №</t>
  </si>
  <si>
    <t xml:space="preserve">ОПИСЬ ПЕРЕЧНЯ РЕКЛАМНЫХ МАТЕРИАЛОВ  </t>
  </si>
  <si>
    <t>В течении 5 раб. дней с момента подписания Протокола ПТС</t>
  </si>
  <si>
    <t>ВСЕГО (без архива):</t>
  </si>
  <si>
    <t>Количество позиций</t>
  </si>
  <si>
    <t>Количество ед всего</t>
  </si>
  <si>
    <t>Наличие ПТС (ПТС с регистр или ПТС без регстр), кол-во владельцев</t>
  </si>
  <si>
    <t>Грузоподъемность, тн/Объем двигателя, л</t>
  </si>
  <si>
    <t>Дата предложения</t>
  </si>
  <si>
    <t xml:space="preserve">2 место                          </t>
  </si>
  <si>
    <t>Предложения участников: 1-ое (победитель) и 2-ое места</t>
  </si>
  <si>
    <r>
      <rPr>
        <b/>
        <sz val="11"/>
        <rFont val="Times New Roman"/>
        <family val="1"/>
        <charset val="204"/>
      </rPr>
      <t>Победитель</t>
    </r>
    <r>
      <rPr>
        <b/>
        <sz val="8"/>
        <rFont val="Times New Roman"/>
        <family val="1"/>
        <charset val="204"/>
      </rPr>
      <t xml:space="preserve">                 (1 место)                                 </t>
    </r>
  </si>
  <si>
    <r>
      <t xml:space="preserve">На письменный запрос (за 1 раб.день </t>
    </r>
    <r>
      <rPr>
        <i/>
        <sz val="9"/>
        <rFont val="Times New Roman"/>
        <family val="1"/>
        <charset val="204"/>
      </rPr>
      <t>(до 11-00</t>
    </r>
    <r>
      <rPr>
        <sz val="9"/>
        <rFont val="Times New Roman"/>
        <family val="1"/>
        <charset val="204"/>
      </rPr>
      <t>)  до осмотра) участнику ЗП необходимо получить письменный ответ - согласование времени осмотра, заявки с данными участника ЗП на пропуск в Порт</t>
    </r>
  </si>
  <si>
    <t>на продажу б/у Объектов:</t>
  </si>
  <si>
    <t>Наименование Объектов*</t>
  </si>
  <si>
    <t xml:space="preserve">Технические характеристики Объеков и стартовая цена продавца </t>
  </si>
  <si>
    <t>При наличии заявки участника ЗП (письменное коммерческое предлжение) с ценой равной стартовой цене позиции ПМ  (на условиях 100% предоплаты и согласования проекта типового договора Порта) или меньшей ценой ПМ (от стартовой), согласованной руководством порта, подведение итогов с утверждением победителя на Производственно-Техническом Совете Порта (ПТС) может состояться в любой момент времени до даты, указанной в п.7  (с учетом п.10 "Примечания" данного Извещения)</t>
  </si>
  <si>
    <t>В течении 10 рабочих дней с момента окончания торга-аукциона</t>
  </si>
  <si>
    <t>Срок публикации информации о покупателях (1-е и 2-ое места), участвующих в торгах-аукционах (за последний месяц) реализуемых машин на сайте АО "Морпорт СПб" (данный файл, лист "Архив аукцион")</t>
  </si>
  <si>
    <t>3</t>
  </si>
  <si>
    <r>
      <t xml:space="preserve">Приложение № 3: Реализация б/у портальных кранов </t>
    </r>
    <r>
      <rPr>
        <i/>
        <sz val="10"/>
        <color theme="1"/>
        <rFont val="Times New Roman"/>
        <family val="1"/>
        <charset val="204"/>
      </rPr>
      <t>(и оборудования к ним)</t>
    </r>
  </si>
  <si>
    <t xml:space="preserve">Процедура торга (аукцион) проводится между покупателями-лидерами представленных письменных предложений выкупа одного и того же Объекта (ПМ) в одно и то же время: в 10-ти дневный срок с момента получения предложения первым потенциальным покупателем и письменными запросами продавца к потребителям этого Объекта (ПМ)
</t>
  </si>
  <si>
    <t>Толстых Лев Николаевич , +7 (812) 714-99-27, доб. 93-52 , Скорнякова Евгения Алексеевна (доб. 90-91)</t>
  </si>
  <si>
    <t>Контактные лица, телефон</t>
  </si>
  <si>
    <t>Приложение №6: Реализация б/у контейнеров</t>
  </si>
  <si>
    <t>КОНТЕЙНЕРЫ</t>
  </si>
  <si>
    <t>Лист 6</t>
  </si>
  <si>
    <t>Приложение №4: Реализация б/у автомобилей</t>
  </si>
  <si>
    <t>20-ти футовый контейнер красный ржавый</t>
  </si>
  <si>
    <t>20-ти футовый контейнертемно красный большой</t>
  </si>
  <si>
    <t>20-ти футовый контейнер серый TZ 48</t>
  </si>
  <si>
    <t>20-ти футовый контейнер серый TZ 46</t>
  </si>
  <si>
    <t>20-ти футовый контейнер серый TZ 47</t>
  </si>
  <si>
    <t>20-ти футовый контейнер серый BG 2010</t>
  </si>
  <si>
    <t>20-ти футовый контейнер зеленый</t>
  </si>
  <si>
    <t xml:space="preserve">20-ти футовый контейнер розовый </t>
  </si>
  <si>
    <t>20-ти футовый контейнер красный 2319</t>
  </si>
  <si>
    <t xml:space="preserve">Контейнер 6 куб.м </t>
  </si>
  <si>
    <t>ПТС№4 от 05.02.20</t>
  </si>
  <si>
    <t>0701000000110019</t>
  </si>
  <si>
    <t>б/у, множественная корозия, местами сквозная, вмятины</t>
  </si>
  <si>
    <t>б/у, местами ржавчина, небольшие вмятины</t>
  </si>
  <si>
    <t>б/у, местами ржавчина, вмятины</t>
  </si>
  <si>
    <t>б/у, коррозия, местами сквозная, вмятины, облезла краска</t>
  </si>
  <si>
    <t>б/у, ржавчина, вмятины</t>
  </si>
  <si>
    <t>б/у, местами вмятины, царапины</t>
  </si>
  <si>
    <t>Кол-во, шт</t>
  </si>
  <si>
    <t>1978</t>
  </si>
  <si>
    <t>Состояние НЕРАБОЧЕЕ, Отсутствуют: 1. Редуктор поворота левый. 2. Грузовой эектродвигатель снят, неисправен. 3. Редуктор механизма передвижения. 4. Противоугонные захваты</t>
  </si>
  <si>
    <t>ПТС№22 от 18.09.20</t>
  </si>
  <si>
    <t>Камера КСО №7 в ЦРП-2 РУ 6 кВ</t>
  </si>
  <si>
    <t>Камера КСО №8 в ЦРП-2 РУ 6 кВ</t>
  </si>
  <si>
    <t>103000001923</t>
  </si>
  <si>
    <t>103000001945</t>
  </si>
  <si>
    <t>Примерная масса, тн</t>
  </si>
  <si>
    <r>
      <t>Стартовая цена</t>
    </r>
    <r>
      <rPr>
        <b/>
        <sz val="20"/>
        <rFont val="Times New Roman"/>
        <family val="1"/>
        <charset val="204"/>
      </rPr>
      <t>**</t>
    </r>
    <r>
      <rPr>
        <b/>
        <sz val="11"/>
        <rFont val="Times New Roman"/>
        <family val="1"/>
        <charset val="204"/>
      </rPr>
      <t>, тыс.руб. с НДС</t>
    </r>
  </si>
  <si>
    <r>
      <t>Портальный кран "Альбатрос" №409</t>
    </r>
    <r>
      <rPr>
        <sz val="20"/>
        <rFont val="Times New Roman"/>
        <family val="1"/>
        <charset val="204"/>
      </rPr>
      <t>*</t>
    </r>
  </si>
  <si>
    <t>тыл 16</t>
  </si>
  <si>
    <r>
      <rPr>
        <sz val="20"/>
        <rFont val="Times New Roman"/>
        <family val="1"/>
        <charset val="204"/>
      </rPr>
      <t xml:space="preserve">* </t>
    </r>
    <r>
      <rPr>
        <sz val="12"/>
        <rFont val="Times New Roman"/>
        <family val="1"/>
        <charset val="204"/>
      </rPr>
      <t>Продажа планируется в 1 кв. 2021г. Будет дополнительная информация.</t>
    </r>
  </si>
  <si>
    <r>
      <rPr>
        <sz val="20"/>
        <rFont val="Times New Roman"/>
        <family val="1"/>
        <charset val="204"/>
      </rPr>
      <t>**</t>
    </r>
    <r>
      <rPr>
        <sz val="12"/>
        <rFont val="Times New Roman"/>
        <family val="1"/>
        <charset val="204"/>
      </rPr>
      <t>В цену позиции включено - аренда площадки для демонтажа крана (примерно 50х30м) до 30 календарных дней.  Заказ подъемно-разгрузочных работ с использованием соседних портальных кранов возможен в случае их незагруженности в производственном процессе порта, производится отдельно и за счет покупателя.</t>
    </r>
  </si>
  <si>
    <t>МПСП (ОГЭ) (местоположение  2 рн, ЦРП-2)</t>
  </si>
  <si>
    <t>Приложение №3: Реализация б/у портальных кранов и оборудования к ним</t>
  </si>
  <si>
    <t>№ листа</t>
  </si>
  <si>
    <t>Приложение №6: Реализация б/у оборудования</t>
  </si>
  <si>
    <t>ПТС №28 от 30.11.2020</t>
  </si>
  <si>
    <t>ПТС 04 от 12.03.2021</t>
  </si>
  <si>
    <r>
      <rPr>
        <sz val="10"/>
        <rFont val="Times New Roman"/>
        <family val="1"/>
        <charset val="204"/>
      </rPr>
      <t>Фотографии техники можно посмотреть на Авито:</t>
    </r>
    <r>
      <rPr>
        <u/>
        <sz val="10"/>
        <color theme="10"/>
        <rFont val="Times New Roman"/>
        <family val="1"/>
        <charset val="204"/>
      </rPr>
      <t xml:space="preserve">    </t>
    </r>
    <r>
      <rPr>
        <b/>
        <u/>
        <sz val="10"/>
        <color theme="10"/>
        <rFont val="Times New Roman"/>
        <family val="1"/>
        <charset val="204"/>
      </rPr>
      <t>https://www.avito.ru/user/77605853768dbf58788919a167abfdda/profile?id=2091563627&amp;src=item&amp;page_from=from_item_card&amp;iid=2091563627</t>
    </r>
  </si>
  <si>
    <t>4</t>
  </si>
  <si>
    <t>Приложение № 4: Реализация б/у автомобилей</t>
  </si>
  <si>
    <t>Приложение № 6: Реализация б\у оборудования</t>
  </si>
  <si>
    <t>По договору купли-продажи место примема-передачи любого имущества порта - 1-й , 2-й  район порта</t>
  </si>
  <si>
    <t>Приложение № 2:  Архив продажи б/у техники по торгам-аукционам (информация для их участников)</t>
  </si>
  <si>
    <t>Мраморные плиты</t>
  </si>
  <si>
    <t>Мраморные плиты б/у</t>
  </si>
  <si>
    <t>Общая площадь, кв.м.</t>
  </si>
  <si>
    <t>б/у</t>
  </si>
  <si>
    <t>МПСПб, Межевой 5</t>
  </si>
  <si>
    <t>Стартовая цена, тыс.руб.  (за кв.м.) с НДС</t>
  </si>
  <si>
    <t>Приложение №5: Реализация мраморных плит</t>
  </si>
  <si>
    <t>Приложение № 5: Реализация б\у мраморных плит</t>
  </si>
  <si>
    <t>МПСП (Автобаза)</t>
  </si>
  <si>
    <t>ГАЗ-3309</t>
  </si>
  <si>
    <t>В 471 КК 98</t>
  </si>
  <si>
    <t>снежно-белый</t>
  </si>
  <si>
    <t xml:space="preserve"> 52 КУ 666954</t>
  </si>
  <si>
    <t>ХТН33090050868036</t>
  </si>
  <si>
    <t>Д245.7 151273</t>
  </si>
  <si>
    <t>Рабочее: периодически не включается передача, коррозия на кузове</t>
  </si>
  <si>
    <t>Высота подъема вил/оборудования, м</t>
  </si>
  <si>
    <t>с 29.08.2022 по 02.09.2022 до 15ч (либо ранее с учетом примечания пункта 10 , 11)</t>
  </si>
  <si>
    <t xml:space="preserve">Прожектор Philips MVF024 1000 Вт   </t>
  </si>
  <si>
    <t xml:space="preserve">Прожектор Philips RVP351 400 Вт  </t>
  </si>
  <si>
    <t>б/у, царапины, следы коррозии</t>
  </si>
  <si>
    <t>УПК (Усть-Луга)</t>
  </si>
  <si>
    <t xml:space="preserve">* В цену позиции наименования включены: 1) Запчасти; 2) Погрузка товара на транспорт покупателя силами порта, а также, все налоги, обязательные платежи.          Данное предложение не является публичной офертой.
Вся информация о товарах на сайте является исключительно ознакомительной. Стоимость товара и другая информация, указанная в настоящем объявлении приведена как справочная информация и не является публичной офертой, определяемой положениями статьи 437 Гражданского кодекса Российской Федерации и может быть изменена в любое время без предупреждения по усмотрению продавца. Для получения подробной информации о стоимости, сроках и условиях поставки просьба направлять сообщения на вышеуказанную эл.почту
</t>
  </si>
  <si>
    <t xml:space="preserve"> Данное предложение не является публичной офертой.
Вся информация о товарах на сайте является исключительно ознакомительной. Стоимость товара и другая информация, указанная в настоящем объявлении приведена как справочная информация и не является публичной офертой, определяемой положениями статьи 437 Гражданского кодекса Российской Федерации и может быть изменена в любое время без предупреждения по усмотрению продавца. Для получения подробной информации о стоимости, сроках и условиях поставки просьба направлять сообщения на вышеуказанную эл.почту
</t>
  </si>
  <si>
    <t>Автомобиль ГАЗ-3309-352                  гар.150</t>
  </si>
  <si>
    <t>150</t>
  </si>
  <si>
    <t>200 000</t>
  </si>
  <si>
    <t>Наработка, моточасы/ Пробег, км</t>
  </si>
  <si>
    <t>3530</t>
  </si>
  <si>
    <t>52 КУ 666954</t>
  </si>
  <si>
    <t>Рабочее (периодически не включается передача, коррозия на кузове)</t>
  </si>
  <si>
    <t>Кузнецов Михаил Васильевич</t>
  </si>
  <si>
    <t>Наверткин Александр Сергеевич</t>
  </si>
  <si>
    <t>Цена продажи, тыс.руб. с НДС</t>
  </si>
  <si>
    <t xml:space="preserve">Технические характеристики техники и стартовая цена продавца </t>
  </si>
  <si>
    <t>КОМПЛЕКТОМ (один лот): 1)П/К Сокол инв. № 428, заводской №2399 и  2)Устройство отбойное д/прич.1400х700х2150 - 30шт</t>
  </si>
  <si>
    <t>1)428/0501020000250004 и 2)100244836</t>
  </si>
  <si>
    <t>1)1990 и 2)2008</t>
  </si>
  <si>
    <t>-</t>
  </si>
  <si>
    <t>1)зарегистрирован за №86023</t>
  </si>
  <si>
    <t xml:space="preserve">Условно-Рабочее </t>
  </si>
  <si>
    <t>ООО УК "Портовая инфраструктура" г.Калининград</t>
  </si>
  <si>
    <t>Дата продажи (по оплате)</t>
  </si>
  <si>
    <t>ЗАО "СММ"</t>
  </si>
  <si>
    <t>Цена  предложения, тыс.руб. с НДС</t>
  </si>
  <si>
    <t>1)32тн</t>
  </si>
  <si>
    <t>Извещение о проведении Запроса предложений на продажу б/у перегрузочных машин</t>
  </si>
  <si>
    <t>Извещение  о проведении Запроса предложений на продажу б/у перегрузочных машин, Приложение № 1 на продажу б/у оборудования: "Погрузчики вилочные, ковшевые, портовые тягачи"</t>
  </si>
  <si>
    <t>Временно сняты с продажи, о возобновлении будет сообщено дополнительно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</si>
</sst>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[$-419]General"/>
    <numFmt numFmtId="166" formatCode="dd/mm/yy;@"/>
    <numFmt numFmtId="167" formatCode="[$-419]mmmm\ yyyy;@"/>
  </numFmts>
  <fonts count="82" x14ac:knownFonts="1">
    <font>
      <sz val="11"/>
      <color theme="1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b/>
      <u/>
      <sz val="9"/>
      <color rgb="FF00206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b/>
      <sz val="9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u/>
      <sz val="10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b/>
      <u/>
      <sz val="10"/>
      <color theme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0" fontId="10" fillId="0" borderId="0"/>
    <xf numFmtId="165" fontId="43" fillId="0" borderId="0" applyBorder="0" applyProtection="0"/>
    <xf numFmtId="0" fontId="65" fillId="0" borderId="0"/>
    <xf numFmtId="0" fontId="80" fillId="0" borderId="0"/>
  </cellStyleXfs>
  <cellXfs count="388">
    <xf numFmtId="0" fontId="0" fillId="0" borderId="0" xfId="0"/>
    <xf numFmtId="0" fontId="12" fillId="0" borderId="0" xfId="0" applyFont="1" applyFill="1" applyBorder="1" applyAlignment="1" applyProtection="1">
      <alignment vertical="center"/>
    </xf>
    <xf numFmtId="0" fontId="13" fillId="0" borderId="0" xfId="0" applyFont="1"/>
    <xf numFmtId="0" fontId="14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  <protection locked="0"/>
    </xf>
    <xf numFmtId="0" fontId="18" fillId="3" borderId="0" xfId="0" applyFont="1" applyFill="1" applyBorder="1" applyAlignment="1" applyProtection="1">
      <alignment vertical="center" wrapText="1"/>
      <protection locked="0"/>
    </xf>
    <xf numFmtId="0" fontId="20" fillId="4" borderId="20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0" fontId="19" fillId="3" borderId="0" xfId="0" applyFont="1" applyFill="1" applyBorder="1" applyAlignment="1" applyProtection="1">
      <alignment vertical="center" wrapText="1"/>
      <protection locked="0"/>
    </xf>
    <xf numFmtId="0" fontId="18" fillId="3" borderId="2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vertical="center"/>
    </xf>
    <xf numFmtId="0" fontId="18" fillId="0" borderId="11" xfId="0" applyFont="1" applyFill="1" applyBorder="1" applyAlignment="1" applyProtection="1">
      <alignment vertical="center"/>
    </xf>
    <xf numFmtId="0" fontId="19" fillId="0" borderId="15" xfId="0" applyFont="1" applyFill="1" applyBorder="1" applyAlignment="1" applyProtection="1">
      <alignment vertical="center" wrapText="1"/>
    </xf>
    <xf numFmtId="0" fontId="0" fillId="0" borderId="0" xfId="0"/>
    <xf numFmtId="0" fontId="18" fillId="0" borderId="0" xfId="0" applyFont="1" applyFill="1" applyBorder="1" applyAlignment="1" applyProtection="1">
      <alignment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Fill="1" applyBorder="1" applyAlignment="1" applyProtection="1">
      <alignment horizontal="center" vertical="center" wrapText="1"/>
    </xf>
    <xf numFmtId="0" fontId="18" fillId="3" borderId="21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0" fillId="0" borderId="0" xfId="0" applyFont="1"/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vertical="center"/>
    </xf>
    <xf numFmtId="0" fontId="18" fillId="0" borderId="17" xfId="0" applyFont="1" applyFill="1" applyBorder="1" applyAlignment="1" applyProtection="1">
      <alignment vertical="center"/>
    </xf>
    <xf numFmtId="0" fontId="0" fillId="0" borderId="4" xfId="0" applyBorder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3" fontId="37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4" fillId="0" borderId="0" xfId="0" applyFont="1" applyBorder="1"/>
    <xf numFmtId="0" fontId="44" fillId="0" borderId="0" xfId="0" applyFont="1"/>
    <xf numFmtId="0" fontId="47" fillId="0" borderId="4" xfId="0" applyFont="1" applyFill="1" applyBorder="1" applyAlignment="1" applyProtection="1">
      <alignment horizontal="center" vertical="center" wrapText="1"/>
      <protection hidden="1"/>
    </xf>
    <xf numFmtId="0" fontId="48" fillId="0" borderId="4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" fontId="37" fillId="0" borderId="9" xfId="0" applyNumberFormat="1" applyFont="1" applyFill="1" applyBorder="1" applyAlignment="1" applyProtection="1">
      <alignment horizontal="center" vertical="center" wrapText="1"/>
    </xf>
    <xf numFmtId="0" fontId="47" fillId="0" borderId="4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left"/>
    </xf>
    <xf numFmtId="0" fontId="30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5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/>
    <xf numFmtId="0" fontId="53" fillId="0" borderId="12" xfId="0" applyFont="1" applyBorder="1" applyAlignment="1">
      <alignment horizontal="center" vertical="center"/>
    </xf>
    <xf numFmtId="0" fontId="54" fillId="0" borderId="21" xfId="0" applyFont="1" applyFill="1" applyBorder="1" applyAlignment="1" applyProtection="1">
      <alignment horizontal="center" vertical="center" wrapText="1"/>
      <protection hidden="1"/>
    </xf>
    <xf numFmtId="0" fontId="54" fillId="0" borderId="12" xfId="0" applyFont="1" applyFill="1" applyBorder="1" applyAlignment="1" applyProtection="1">
      <alignment horizontal="center" vertical="center" wrapText="1"/>
      <protection hidden="1"/>
    </xf>
    <xf numFmtId="0" fontId="45" fillId="2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7" fillId="2" borderId="43" xfId="0" applyFont="1" applyFill="1" applyBorder="1" applyAlignment="1">
      <alignment horizontal="center" vertical="center" wrapText="1"/>
    </xf>
    <xf numFmtId="0" fontId="0" fillId="0" borderId="39" xfId="0" applyBorder="1"/>
    <xf numFmtId="49" fontId="35" fillId="0" borderId="4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</xf>
    <xf numFmtId="3" fontId="6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56" fillId="0" borderId="0" xfId="0" applyFont="1"/>
    <xf numFmtId="0" fontId="40" fillId="0" borderId="13" xfId="0" applyFont="1" applyBorder="1" applyAlignment="1">
      <alignment horizontal="center" vertical="top" wrapText="1"/>
    </xf>
    <xf numFmtId="0" fontId="34" fillId="0" borderId="0" xfId="0" applyFont="1"/>
    <xf numFmtId="0" fontId="42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64" fillId="0" borderId="0" xfId="0" applyFont="1"/>
    <xf numFmtId="1" fontId="32" fillId="2" borderId="9" xfId="0" applyNumberFormat="1" applyFont="1" applyFill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3" fontId="35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47" fillId="0" borderId="1" xfId="0" applyFont="1" applyFill="1" applyBorder="1" applyAlignment="1" applyProtection="1">
      <alignment horizontal="center" vertical="center" wrapText="1"/>
      <protection hidden="1"/>
    </xf>
    <xf numFmtId="14" fontId="30" fillId="0" borderId="23" xfId="0" applyNumberFormat="1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vertical="center" wrapText="1"/>
    </xf>
    <xf numFmtId="0" fontId="34" fillId="0" borderId="4" xfId="0" applyFont="1" applyBorder="1"/>
    <xf numFmtId="0" fontId="1" fillId="2" borderId="4" xfId="0" applyFont="1" applyFill="1" applyBorder="1" applyAlignment="1">
      <alignment vertical="center" wrapText="1"/>
    </xf>
    <xf numFmtId="1" fontId="67" fillId="0" borderId="9" xfId="0" applyNumberFormat="1" applyFont="1" applyFill="1" applyBorder="1" applyAlignment="1">
      <alignment horizontal="center" vertical="center"/>
    </xf>
    <xf numFmtId="0" fontId="0" fillId="0" borderId="0" xfId="0" applyBorder="1"/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4" fontId="30" fillId="0" borderId="2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0" fontId="0" fillId="0" borderId="0" xfId="0"/>
    <xf numFmtId="0" fontId="7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" fontId="32" fillId="2" borderId="0" xfId="0" applyNumberFormat="1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64" fontId="30" fillId="0" borderId="23" xfId="0" quotePrefix="1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0" fontId="51" fillId="6" borderId="4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>
      <alignment wrapText="1"/>
    </xf>
    <xf numFmtId="0" fontId="8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45" fillId="0" borderId="5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" fontId="61" fillId="6" borderId="10" xfId="0" applyNumberFormat="1" applyFont="1" applyFill="1" applyBorder="1" applyAlignment="1">
      <alignment horizontal="center" vertical="center"/>
    </xf>
    <xf numFmtId="14" fontId="13" fillId="0" borderId="0" xfId="0" applyNumberFormat="1" applyFont="1"/>
    <xf numFmtId="14" fontId="0" fillId="0" borderId="0" xfId="0" applyNumberFormat="1"/>
    <xf numFmtId="0" fontId="54" fillId="0" borderId="4" xfId="0" applyFont="1" applyFill="1" applyBorder="1" applyAlignment="1" applyProtection="1">
      <alignment horizontal="center" vertical="center" wrapText="1"/>
      <protection hidden="1"/>
    </xf>
    <xf numFmtId="0" fontId="54" fillId="0" borderId="1" xfId="0" applyFont="1" applyFill="1" applyBorder="1" applyAlignment="1" applyProtection="1">
      <alignment horizontal="center" vertical="center" wrapText="1"/>
      <protection hidden="1"/>
    </xf>
    <xf numFmtId="0" fontId="54" fillId="0" borderId="2" xfId="0" applyFont="1" applyFill="1" applyBorder="1" applyAlignment="1" applyProtection="1">
      <alignment horizontal="center" vertical="center" wrapText="1"/>
      <protection hidden="1"/>
    </xf>
    <xf numFmtId="3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/>
    <xf numFmtId="0" fontId="31" fillId="0" borderId="6" xfId="0" applyFont="1" applyFill="1" applyBorder="1" applyAlignment="1" applyProtection="1">
      <alignment horizontal="center" vertical="center" wrapText="1"/>
      <protection hidden="1"/>
    </xf>
    <xf numFmtId="0" fontId="31" fillId="0" borderId="7" xfId="0" applyFont="1" applyFill="1" applyBorder="1" applyAlignment="1" applyProtection="1">
      <alignment horizontal="center" vertical="center" wrapText="1"/>
    </xf>
    <xf numFmtId="0" fontId="54" fillId="0" borderId="54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31" fillId="0" borderId="7" xfId="0" applyFont="1" applyFill="1" applyBorder="1" applyAlignment="1" applyProtection="1">
      <alignment horizontal="center" vertical="top" wrapText="1"/>
    </xf>
    <xf numFmtId="3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4" xfId="0" applyNumberFormat="1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left" vertical="center" wrapText="1"/>
    </xf>
    <xf numFmtId="0" fontId="42" fillId="0" borderId="4" xfId="0" applyFont="1" applyFill="1" applyBorder="1" applyAlignment="1">
      <alignment horizontal="left" vertical="top" wrapText="1"/>
    </xf>
    <xf numFmtId="1" fontId="50" fillId="6" borderId="4" xfId="0" applyNumberFormat="1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4" fontId="0" fillId="0" borderId="0" xfId="0" applyNumberFormat="1"/>
    <xf numFmtId="0" fontId="3" fillId="2" borderId="38" xfId="0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top" wrapText="1"/>
    </xf>
    <xf numFmtId="1" fontId="51" fillId="6" borderId="45" xfId="0" applyNumberFormat="1" applyFont="1" applyFill="1" applyBorder="1" applyAlignment="1">
      <alignment horizontal="center" vertical="center"/>
    </xf>
    <xf numFmtId="0" fontId="75" fillId="0" borderId="0" xfId="0" applyFont="1" applyAlignment="1"/>
    <xf numFmtId="2" fontId="0" fillId="0" borderId="0" xfId="0" applyNumberFormat="1"/>
    <xf numFmtId="0" fontId="5" fillId="0" borderId="0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3" fontId="50" fillId="6" borderId="4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70" fillId="0" borderId="7" xfId="0" applyNumberFormat="1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0" fillId="0" borderId="3" xfId="0" applyNumberFormat="1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3" fontId="30" fillId="0" borderId="4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" fontId="40" fillId="0" borderId="43" xfId="0" applyNumberFormat="1" applyFont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76" fillId="0" borderId="0" xfId="0" applyFont="1" applyAlignment="1"/>
    <xf numFmtId="0" fontId="3" fillId="2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42" fillId="6" borderId="4" xfId="0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 applyProtection="1">
      <alignment horizontal="center" vertical="top" wrapText="1"/>
      <protection locked="0"/>
    </xf>
    <xf numFmtId="3" fontId="70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right"/>
    </xf>
    <xf numFmtId="0" fontId="19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19" fillId="0" borderId="11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center" vertical="top" wrapText="1"/>
    </xf>
    <xf numFmtId="4" fontId="59" fillId="0" borderId="12" xfId="0" applyNumberFormat="1" applyFont="1" applyBorder="1" applyAlignment="1">
      <alignment horizontal="center" vertical="center"/>
    </xf>
    <xf numFmtId="0" fontId="79" fillId="6" borderId="49" xfId="0" applyFont="1" applyFill="1" applyBorder="1" applyAlignment="1">
      <alignment horizontal="center" vertical="center" wrapText="1"/>
    </xf>
    <xf numFmtId="1" fontId="0" fillId="0" borderId="0" xfId="0" applyNumberFormat="1"/>
    <xf numFmtId="4" fontId="30" fillId="6" borderId="4" xfId="0" applyNumberFormat="1" applyFont="1" applyFill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4" fontId="30" fillId="0" borderId="39" xfId="0" applyNumberFormat="1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70" fillId="0" borderId="39" xfId="0" applyNumberFormat="1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70" fillId="0" borderId="4" xfId="0" applyNumberFormat="1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4" fontId="22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51" fillId="6" borderId="4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10" xfId="0" applyNumberFormat="1" applyFont="1" applyFill="1" applyBorder="1" applyAlignment="1" applyProtection="1">
      <alignment horizontal="center" vertical="center" wrapText="1"/>
    </xf>
    <xf numFmtId="4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28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4" fontId="5" fillId="0" borderId="30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167" fontId="22" fillId="0" borderId="1" xfId="0" applyNumberFormat="1" applyFont="1" applyFill="1" applyBorder="1" applyAlignment="1">
      <alignment horizontal="center" vertical="center" wrapText="1"/>
    </xf>
    <xf numFmtId="167" fontId="22" fillId="0" borderId="28" xfId="0" applyNumberFormat="1" applyFont="1" applyFill="1" applyBorder="1" applyAlignment="1">
      <alignment horizontal="center" vertical="center" wrapText="1"/>
    </xf>
    <xf numFmtId="167" fontId="22" fillId="0" borderId="23" xfId="0" applyNumberFormat="1" applyFont="1" applyFill="1" applyBorder="1" applyAlignment="1">
      <alignment horizontal="center" vertical="center" wrapText="1"/>
    </xf>
    <xf numFmtId="0" fontId="77" fillId="6" borderId="1" xfId="1" applyFont="1" applyFill="1" applyBorder="1" applyAlignment="1">
      <alignment horizontal="center" vertical="center" wrapText="1"/>
    </xf>
    <xf numFmtId="0" fontId="70" fillId="6" borderId="28" xfId="0" applyFont="1" applyFill="1" applyBorder="1" applyAlignment="1">
      <alignment horizontal="center" vertical="center" wrapText="1"/>
    </xf>
    <xf numFmtId="0" fontId="70" fillId="6" borderId="30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28" xfId="1" applyFont="1" applyFill="1" applyBorder="1" applyAlignment="1">
      <alignment horizontal="center" vertical="center" wrapText="1"/>
    </xf>
    <xf numFmtId="0" fontId="17" fillId="0" borderId="23" xfId="1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14" fontId="22" fillId="0" borderId="28" xfId="0" applyNumberFormat="1" applyFont="1" applyFill="1" applyBorder="1" applyAlignment="1">
      <alignment horizontal="center" vertical="center" wrapText="1"/>
    </xf>
    <xf numFmtId="14" fontId="22" fillId="0" borderId="2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19" fillId="0" borderId="29" xfId="0" applyFont="1" applyFill="1" applyBorder="1" applyAlignment="1" applyProtection="1">
      <alignment horizontal="center" vertical="center" wrapText="1"/>
      <protection hidden="1"/>
    </xf>
    <xf numFmtId="0" fontId="19" fillId="0" borderId="14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0" fontId="19" fillId="0" borderId="43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68" fillId="0" borderId="8" xfId="0" applyFont="1" applyFill="1" applyBorder="1" applyAlignment="1" applyProtection="1">
      <alignment horizontal="left" vertical="center" wrapText="1"/>
    </xf>
    <xf numFmtId="0" fontId="68" fillId="0" borderId="52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" fontId="81" fillId="0" borderId="22" xfId="0" applyNumberFormat="1" applyFont="1" applyFill="1" applyBorder="1" applyAlignment="1" applyProtection="1">
      <alignment horizontal="center" vertical="center" wrapText="1"/>
    </xf>
    <xf numFmtId="1" fontId="81" fillId="0" borderId="33" xfId="0" applyNumberFormat="1" applyFont="1" applyFill="1" applyBorder="1" applyAlignment="1" applyProtection="1">
      <alignment horizontal="center" vertical="center" wrapText="1"/>
    </xf>
    <xf numFmtId="1" fontId="81" fillId="0" borderId="34" xfId="0" applyNumberFormat="1" applyFont="1" applyFill="1" applyBorder="1" applyAlignment="1" applyProtection="1">
      <alignment horizontal="center" vertical="center" wrapText="1"/>
    </xf>
    <xf numFmtId="0" fontId="46" fillId="2" borderId="64" xfId="0" applyFont="1" applyFill="1" applyBorder="1" applyAlignment="1">
      <alignment horizontal="center" wrapText="1"/>
    </xf>
    <xf numFmtId="0" fontId="46" fillId="2" borderId="0" xfId="0" applyFont="1" applyFill="1" applyBorder="1" applyAlignment="1">
      <alignment horizontal="center" wrapText="1"/>
    </xf>
    <xf numFmtId="0" fontId="47" fillId="0" borderId="4" xfId="0" applyFont="1" applyFill="1" applyBorder="1" applyAlignment="1" applyProtection="1">
      <alignment horizontal="center" vertical="center" wrapText="1"/>
      <protection hidden="1"/>
    </xf>
    <xf numFmtId="0" fontId="47" fillId="0" borderId="1" xfId="0" applyFont="1" applyFill="1" applyBorder="1" applyAlignment="1" applyProtection="1">
      <alignment horizontal="center" vertical="center" wrapText="1"/>
      <protection hidden="1"/>
    </xf>
    <xf numFmtId="0" fontId="47" fillId="0" borderId="11" xfId="0" applyFont="1" applyFill="1" applyBorder="1" applyAlignment="1" applyProtection="1">
      <alignment horizontal="center" vertical="top" wrapText="1"/>
    </xf>
    <xf numFmtId="0" fontId="47" fillId="0" borderId="15" xfId="0" applyFont="1" applyFill="1" applyBorder="1" applyAlignment="1" applyProtection="1">
      <alignment horizontal="center" vertical="top" wrapText="1"/>
    </xf>
    <xf numFmtId="0" fontId="47" fillId="0" borderId="52" xfId="0" applyFont="1" applyFill="1" applyBorder="1" applyAlignment="1" applyProtection="1">
      <alignment horizontal="center" vertical="top" wrapText="1"/>
    </xf>
    <xf numFmtId="0" fontId="47" fillId="0" borderId="59" xfId="0" applyFont="1" applyFill="1" applyBorder="1" applyAlignment="1" applyProtection="1">
      <alignment horizontal="center" vertical="top" wrapText="1"/>
    </xf>
    <xf numFmtId="0" fontId="68" fillId="0" borderId="52" xfId="0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left" vertical="center" wrapText="1"/>
    </xf>
    <xf numFmtId="1" fontId="3" fillId="2" borderId="54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left" vertical="center" wrapText="1"/>
    </xf>
    <xf numFmtId="1" fontId="3" fillId="2" borderId="55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60" fillId="0" borderId="5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</cellXfs>
  <cellStyles count="6">
    <cellStyle name="Excel Built-in Normal" xfId="3"/>
    <cellStyle name="Гиперссылка" xfId="1" builtinId="8"/>
    <cellStyle name="Обычный" xfId="0" builtinId="0"/>
    <cellStyle name="Обычный 2" xfId="4"/>
    <cellStyle name="Обычный 8" xfId="5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vito.ru/user/77605853768dbf58788919a167abfdda/profile?id=1246023351&amp;src=item" TargetMode="External"/><Relationship Id="rId1" Type="http://schemas.openxmlformats.org/officeDocument/2006/relationships/hyperlink" Target="mailto:sales@seaport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72"/>
  <sheetViews>
    <sheetView topLeftCell="A15" zoomScale="90" zoomScaleNormal="90" workbookViewId="0">
      <selection activeCell="E75" sqref="E75"/>
    </sheetView>
  </sheetViews>
  <sheetFormatPr defaultRowHeight="15" x14ac:dyDescent="0.25"/>
  <cols>
    <col min="1" max="1" width="4.7109375" customWidth="1"/>
    <col min="2" max="2" width="46.7109375" customWidth="1"/>
    <col min="3" max="3" width="6.28515625" customWidth="1"/>
    <col min="4" max="4" width="9.140625" customWidth="1"/>
    <col min="5" max="5" width="6.5703125" customWidth="1"/>
    <col min="6" max="6" width="14.5703125" customWidth="1"/>
    <col min="7" max="7" width="8.7109375" customWidth="1"/>
    <col min="8" max="8" width="9.28515625" style="36" customWidth="1"/>
    <col min="9" max="9" width="6.85546875" style="25" customWidth="1"/>
    <col min="10" max="10" width="77.28515625" customWidth="1"/>
    <col min="11" max="11" width="12.7109375" customWidth="1"/>
    <col min="12" max="12" width="12.85546875" hidden="1" customWidth="1"/>
    <col min="13" max="13" width="6.85546875" hidden="1" customWidth="1"/>
    <col min="14" max="14" width="12.7109375" hidden="1" customWidth="1"/>
    <col min="15" max="15" width="8.5703125" style="52" hidden="1" customWidth="1"/>
  </cols>
  <sheetData>
    <row r="1" spans="1:21" s="25" customFormat="1" ht="15.75" x14ac:dyDescent="0.25">
      <c r="A1" s="92" t="s">
        <v>118</v>
      </c>
      <c r="H1" s="36"/>
      <c r="O1" s="52"/>
    </row>
    <row r="2" spans="1:21" ht="15.75" thickBot="1" x14ac:dyDescent="0.3">
      <c r="A2" s="211" t="s">
        <v>276</v>
      </c>
      <c r="B2" s="183"/>
      <c r="C2" s="73"/>
      <c r="D2" s="73"/>
      <c r="E2" s="73"/>
      <c r="F2" s="73"/>
      <c r="G2" s="73"/>
      <c r="H2" s="32"/>
      <c r="I2" s="32"/>
      <c r="J2" s="32"/>
      <c r="K2" s="32"/>
      <c r="L2" s="2"/>
      <c r="M2" s="2"/>
      <c r="N2" s="25"/>
    </row>
    <row r="3" spans="1:21" ht="15.75" customHeight="1" thickBot="1" x14ac:dyDescent="0.3">
      <c r="A3" s="3" t="s">
        <v>0</v>
      </c>
      <c r="B3" s="31" t="s">
        <v>53</v>
      </c>
      <c r="C3" s="285" t="s">
        <v>52</v>
      </c>
      <c r="D3" s="286"/>
      <c r="E3" s="286"/>
      <c r="F3" s="288"/>
      <c r="G3" s="285" t="s">
        <v>13</v>
      </c>
      <c r="H3" s="286"/>
      <c r="I3" s="286"/>
      <c r="J3" s="287"/>
      <c r="K3" s="2"/>
      <c r="L3" s="2"/>
      <c r="M3" s="2"/>
      <c r="N3" s="25"/>
    </row>
    <row r="4" spans="1:21" ht="36" customHeight="1" x14ac:dyDescent="0.25">
      <c r="A4" s="4">
        <v>1</v>
      </c>
      <c r="B4" s="5" t="s">
        <v>76</v>
      </c>
      <c r="C4" s="282" t="s">
        <v>14</v>
      </c>
      <c r="D4" s="283"/>
      <c r="E4" s="283"/>
      <c r="F4" s="289"/>
      <c r="G4" s="282" t="s">
        <v>15</v>
      </c>
      <c r="H4" s="283"/>
      <c r="I4" s="283"/>
      <c r="J4" s="284"/>
      <c r="K4" s="2"/>
      <c r="L4" s="2"/>
      <c r="M4" s="2"/>
      <c r="N4" s="25"/>
    </row>
    <row r="5" spans="1:21" ht="27.75" customHeight="1" x14ac:dyDescent="0.25">
      <c r="A5" s="6">
        <v>2</v>
      </c>
      <c r="B5" s="7" t="s">
        <v>16</v>
      </c>
      <c r="C5" s="259" t="s">
        <v>117</v>
      </c>
      <c r="D5" s="260"/>
      <c r="E5" s="260"/>
      <c r="F5" s="261"/>
      <c r="G5" s="267" t="s">
        <v>72</v>
      </c>
      <c r="H5" s="268"/>
      <c r="I5" s="268"/>
      <c r="J5" s="269"/>
      <c r="K5" s="2"/>
      <c r="L5" s="2"/>
      <c r="M5" s="2"/>
      <c r="N5" s="25"/>
    </row>
    <row r="6" spans="1:21" ht="45" customHeight="1" x14ac:dyDescent="0.25">
      <c r="A6" s="6">
        <v>3</v>
      </c>
      <c r="B6" s="7" t="s">
        <v>73</v>
      </c>
      <c r="C6" s="259" t="s">
        <v>74</v>
      </c>
      <c r="D6" s="260"/>
      <c r="E6" s="260"/>
      <c r="F6" s="261"/>
      <c r="G6" s="259" t="s">
        <v>170</v>
      </c>
      <c r="H6" s="260"/>
      <c r="I6" s="260"/>
      <c r="J6" s="262"/>
      <c r="K6" s="2"/>
      <c r="L6" s="2"/>
      <c r="M6" s="2"/>
      <c r="N6" s="25"/>
    </row>
    <row r="7" spans="1:21" ht="20.25" customHeight="1" x14ac:dyDescent="0.25">
      <c r="A7" s="6">
        <v>4</v>
      </c>
      <c r="B7" s="7" t="s">
        <v>181</v>
      </c>
      <c r="C7" s="259" t="s">
        <v>180</v>
      </c>
      <c r="D7" s="260"/>
      <c r="E7" s="260"/>
      <c r="F7" s="260"/>
      <c r="G7" s="260"/>
      <c r="H7" s="260"/>
      <c r="I7" s="260"/>
      <c r="J7" s="262"/>
      <c r="K7" s="2"/>
      <c r="L7" s="2"/>
      <c r="M7" s="2"/>
      <c r="N7" s="25"/>
    </row>
    <row r="8" spans="1:21" ht="48.75" customHeight="1" x14ac:dyDescent="0.25">
      <c r="A8" s="6">
        <v>5</v>
      </c>
      <c r="B8" s="7" t="s">
        <v>17</v>
      </c>
      <c r="C8" s="276" t="s">
        <v>64</v>
      </c>
      <c r="D8" s="277"/>
      <c r="E8" s="277"/>
      <c r="F8" s="278"/>
      <c r="G8" s="273" t="s">
        <v>224</v>
      </c>
      <c r="H8" s="274"/>
      <c r="I8" s="274"/>
      <c r="J8" s="275"/>
      <c r="K8" s="2"/>
      <c r="L8" s="2"/>
      <c r="M8" s="2"/>
      <c r="N8" s="25"/>
      <c r="P8" s="130"/>
      <c r="Q8" s="130"/>
      <c r="R8" s="130"/>
      <c r="S8" s="130"/>
      <c r="T8" s="130"/>
      <c r="U8" s="130"/>
    </row>
    <row r="9" spans="1:21" ht="17.25" customHeight="1" x14ac:dyDescent="0.25">
      <c r="A9" s="6">
        <v>6</v>
      </c>
      <c r="B9" s="7" t="s">
        <v>93</v>
      </c>
      <c r="C9" s="270">
        <v>44958</v>
      </c>
      <c r="D9" s="271"/>
      <c r="E9" s="271"/>
      <c r="F9" s="272"/>
      <c r="G9" s="256"/>
      <c r="H9" s="257"/>
      <c r="I9" s="257"/>
      <c r="J9" s="263"/>
      <c r="K9" s="2"/>
      <c r="L9" s="155"/>
      <c r="M9" s="2"/>
      <c r="N9" s="156"/>
      <c r="O9" s="209"/>
      <c r="P9" s="209"/>
      <c r="Q9" s="209"/>
      <c r="R9" s="209"/>
      <c r="S9" s="209"/>
      <c r="T9" s="209"/>
      <c r="U9" s="209"/>
    </row>
    <row r="10" spans="1:21" x14ac:dyDescent="0.25">
      <c r="A10" s="6">
        <v>7</v>
      </c>
      <c r="B10" s="7" t="s">
        <v>18</v>
      </c>
      <c r="C10" s="279"/>
      <c r="D10" s="280"/>
      <c r="E10" s="280"/>
      <c r="F10" s="281"/>
      <c r="G10" s="256"/>
      <c r="H10" s="257"/>
      <c r="I10" s="257"/>
      <c r="J10" s="263"/>
      <c r="K10" s="2"/>
      <c r="L10" s="155"/>
      <c r="M10" s="2"/>
      <c r="N10" s="156"/>
      <c r="O10" s="209"/>
      <c r="P10" s="209"/>
      <c r="Q10" s="209"/>
      <c r="R10" s="209"/>
      <c r="S10" s="209"/>
      <c r="T10" s="209"/>
      <c r="U10" s="209"/>
    </row>
    <row r="11" spans="1:21" ht="24" customHeight="1" x14ac:dyDescent="0.25">
      <c r="A11" s="6">
        <v>8</v>
      </c>
      <c r="B11" s="7" t="s">
        <v>19</v>
      </c>
      <c r="C11" s="259" t="s">
        <v>20</v>
      </c>
      <c r="D11" s="260"/>
      <c r="E11" s="260"/>
      <c r="F11" s="261"/>
      <c r="G11" s="256"/>
      <c r="H11" s="257"/>
      <c r="I11" s="257"/>
      <c r="J11" s="263"/>
      <c r="K11" s="2"/>
      <c r="L11" s="2"/>
      <c r="M11" s="2"/>
      <c r="N11" s="25"/>
      <c r="O11" s="185"/>
      <c r="P11" s="185"/>
      <c r="Q11" s="185"/>
      <c r="R11" s="185"/>
      <c r="S11" s="185"/>
      <c r="T11" s="185"/>
      <c r="U11" s="185"/>
    </row>
    <row r="12" spans="1:21" ht="45" customHeight="1" x14ac:dyDescent="0.25">
      <c r="A12" s="6">
        <v>10</v>
      </c>
      <c r="B12" s="7" t="s">
        <v>116</v>
      </c>
      <c r="C12" s="256" t="s">
        <v>247</v>
      </c>
      <c r="D12" s="257"/>
      <c r="E12" s="257"/>
      <c r="F12" s="258"/>
      <c r="G12" s="256" t="s">
        <v>179</v>
      </c>
      <c r="H12" s="257"/>
      <c r="I12" s="257"/>
      <c r="J12" s="263"/>
      <c r="K12" s="2"/>
      <c r="L12" s="2"/>
      <c r="M12" s="2"/>
      <c r="N12" s="25"/>
      <c r="O12" s="210"/>
      <c r="P12" s="210"/>
      <c r="Q12" s="210"/>
      <c r="R12" s="210"/>
      <c r="S12" s="210"/>
      <c r="T12" s="210"/>
      <c r="U12" s="210"/>
    </row>
    <row r="13" spans="1:21" ht="49.5" customHeight="1" x14ac:dyDescent="0.25">
      <c r="A13" s="6">
        <v>11</v>
      </c>
      <c r="B13" s="7" t="s">
        <v>21</v>
      </c>
      <c r="C13" s="270">
        <v>45108</v>
      </c>
      <c r="D13" s="271"/>
      <c r="E13" s="271"/>
      <c r="F13" s="272"/>
      <c r="G13" s="256" t="s">
        <v>174</v>
      </c>
      <c r="H13" s="257"/>
      <c r="I13" s="257"/>
      <c r="J13" s="263"/>
      <c r="K13" s="2"/>
      <c r="L13" s="2"/>
      <c r="M13" s="2"/>
      <c r="N13" s="156"/>
      <c r="O13" s="209"/>
      <c r="P13" s="209"/>
      <c r="Q13" s="209"/>
      <c r="R13" s="209"/>
      <c r="S13" s="209"/>
      <c r="T13" s="209"/>
      <c r="U13" s="209"/>
    </row>
    <row r="14" spans="1:21" ht="20.25" customHeight="1" x14ac:dyDescent="0.25">
      <c r="A14" s="6">
        <v>12</v>
      </c>
      <c r="B14" s="7" t="s">
        <v>75</v>
      </c>
      <c r="C14" s="259" t="s">
        <v>22</v>
      </c>
      <c r="D14" s="260"/>
      <c r="E14" s="260"/>
      <c r="F14" s="260"/>
      <c r="G14" s="260"/>
      <c r="H14" s="260"/>
      <c r="I14" s="260"/>
      <c r="J14" s="262"/>
      <c r="K14" s="2"/>
      <c r="L14" s="2"/>
      <c r="M14" s="2"/>
      <c r="N14" s="25"/>
      <c r="Q14" s="130"/>
      <c r="R14" s="130"/>
      <c r="S14" s="130"/>
      <c r="T14" s="130"/>
      <c r="U14" s="130"/>
    </row>
    <row r="15" spans="1:21" ht="45.75" customHeight="1" x14ac:dyDescent="0.25">
      <c r="A15" s="6">
        <v>13</v>
      </c>
      <c r="B15" s="7" t="s">
        <v>124</v>
      </c>
      <c r="C15" s="264" t="s">
        <v>123</v>
      </c>
      <c r="D15" s="265"/>
      <c r="E15" s="265"/>
      <c r="F15" s="266"/>
      <c r="G15" s="256" t="s">
        <v>136</v>
      </c>
      <c r="H15" s="257"/>
      <c r="I15" s="257"/>
      <c r="J15" s="263"/>
      <c r="K15" s="2"/>
      <c r="L15" s="2"/>
      <c r="M15" s="2"/>
      <c r="N15" s="25"/>
      <c r="Q15" s="130"/>
      <c r="R15" s="130"/>
      <c r="S15" s="130"/>
      <c r="T15" s="130"/>
    </row>
    <row r="16" spans="1:21" ht="24" customHeight="1" x14ac:dyDescent="0.25">
      <c r="A16" s="6">
        <v>14</v>
      </c>
      <c r="B16" s="7" t="s">
        <v>23</v>
      </c>
      <c r="C16" s="259" t="s">
        <v>24</v>
      </c>
      <c r="D16" s="260"/>
      <c r="E16" s="260"/>
      <c r="F16" s="261"/>
      <c r="G16" s="259" t="s">
        <v>25</v>
      </c>
      <c r="H16" s="260"/>
      <c r="I16" s="260"/>
      <c r="J16" s="262"/>
      <c r="K16" s="2"/>
      <c r="L16" s="2"/>
      <c r="M16" s="2"/>
      <c r="N16" s="25"/>
      <c r="Q16" s="130"/>
      <c r="R16" s="130"/>
      <c r="S16" s="130"/>
      <c r="T16" s="130"/>
    </row>
    <row r="17" spans="1:20" ht="46.5" customHeight="1" x14ac:dyDescent="0.25">
      <c r="A17" s="6">
        <v>15</v>
      </c>
      <c r="B17" s="7" t="s">
        <v>26</v>
      </c>
      <c r="C17" s="259" t="s">
        <v>27</v>
      </c>
      <c r="D17" s="260"/>
      <c r="E17" s="260"/>
      <c r="F17" s="261"/>
      <c r="G17" s="259" t="s">
        <v>63</v>
      </c>
      <c r="H17" s="260"/>
      <c r="I17" s="260"/>
      <c r="J17" s="262"/>
      <c r="K17" s="2"/>
      <c r="L17" s="2"/>
      <c r="M17" s="2"/>
      <c r="N17" s="25"/>
      <c r="Q17" s="130"/>
      <c r="R17" s="130"/>
      <c r="S17" s="130"/>
      <c r="T17" s="130"/>
    </row>
    <row r="18" spans="1:20" ht="27" customHeight="1" x14ac:dyDescent="0.25">
      <c r="A18" s="6">
        <v>16</v>
      </c>
      <c r="B18" s="7" t="s">
        <v>28</v>
      </c>
      <c r="C18" s="259" t="s">
        <v>29</v>
      </c>
      <c r="D18" s="260"/>
      <c r="E18" s="260"/>
      <c r="F18" s="261"/>
      <c r="G18" s="259" t="s">
        <v>102</v>
      </c>
      <c r="H18" s="260"/>
      <c r="I18" s="260"/>
      <c r="J18" s="262"/>
      <c r="K18" s="2"/>
      <c r="L18" s="2"/>
      <c r="M18" s="2"/>
      <c r="N18" s="25"/>
      <c r="Q18" s="130"/>
      <c r="R18" s="130"/>
      <c r="S18" s="130"/>
      <c r="T18" s="130"/>
    </row>
    <row r="19" spans="1:20" ht="45.75" customHeight="1" x14ac:dyDescent="0.25">
      <c r="A19" s="6">
        <v>17</v>
      </c>
      <c r="B19" s="7" t="s">
        <v>176</v>
      </c>
      <c r="C19" s="256" t="s">
        <v>175</v>
      </c>
      <c r="D19" s="257"/>
      <c r="E19" s="257"/>
      <c r="F19" s="258"/>
      <c r="G19" s="259"/>
      <c r="H19" s="260"/>
      <c r="I19" s="260"/>
      <c r="J19" s="262"/>
      <c r="K19" s="2"/>
      <c r="L19" s="2"/>
      <c r="M19" s="2"/>
      <c r="N19" s="25"/>
      <c r="Q19" s="130"/>
      <c r="R19" s="130"/>
      <c r="S19" s="130"/>
      <c r="T19" s="130"/>
    </row>
    <row r="20" spans="1:20" ht="26.25" customHeight="1" x14ac:dyDescent="0.25">
      <c r="A20" s="6">
        <v>18</v>
      </c>
      <c r="B20" s="7" t="s">
        <v>30</v>
      </c>
      <c r="C20" s="256" t="s">
        <v>160</v>
      </c>
      <c r="D20" s="257"/>
      <c r="E20" s="257"/>
      <c r="F20" s="258"/>
      <c r="G20" s="259"/>
      <c r="H20" s="260"/>
      <c r="I20" s="260"/>
      <c r="J20" s="262"/>
      <c r="K20" s="2"/>
      <c r="L20" s="2"/>
      <c r="M20" s="2"/>
      <c r="N20" s="25"/>
      <c r="Q20" s="130"/>
      <c r="R20" s="130"/>
      <c r="S20" s="130"/>
      <c r="T20" s="130"/>
    </row>
    <row r="21" spans="1:20" ht="27" customHeight="1" thickBot="1" x14ac:dyDescent="0.3">
      <c r="A21" s="8">
        <v>19</v>
      </c>
      <c r="B21" s="9" t="s">
        <v>31</v>
      </c>
      <c r="C21" s="308" t="s">
        <v>101</v>
      </c>
      <c r="D21" s="309"/>
      <c r="E21" s="309"/>
      <c r="F21" s="310"/>
      <c r="G21" s="308" t="s">
        <v>228</v>
      </c>
      <c r="H21" s="309"/>
      <c r="I21" s="309"/>
      <c r="J21" s="311"/>
      <c r="K21" s="2"/>
      <c r="L21" s="2"/>
      <c r="M21" s="2"/>
      <c r="N21" s="25"/>
    </row>
    <row r="22" spans="1:20" ht="9" customHeight="1" x14ac:dyDescent="0.25">
      <c r="A22" s="292" t="s">
        <v>32</v>
      </c>
      <c r="B22" s="292"/>
      <c r="C22" s="10"/>
      <c r="D22" s="10"/>
      <c r="E22" s="10"/>
      <c r="F22" s="10"/>
      <c r="G22" s="10"/>
      <c r="H22" s="10"/>
      <c r="I22" s="10"/>
      <c r="J22" s="10"/>
      <c r="K22" s="11"/>
      <c r="L22" s="10"/>
      <c r="M22" s="12" t="s">
        <v>33</v>
      </c>
    </row>
    <row r="23" spans="1:20" ht="9" customHeight="1" x14ac:dyDescent="0.25">
      <c r="A23" s="292"/>
      <c r="B23" s="29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2" t="s">
        <v>171</v>
      </c>
    </row>
    <row r="24" spans="1:20" ht="9.75" customHeight="1" thickBot="1" x14ac:dyDescent="0.3">
      <c r="A24" s="292"/>
      <c r="B24" s="292"/>
      <c r="C24" s="10"/>
      <c r="D24" s="10"/>
      <c r="E24" s="10"/>
      <c r="F24" s="10"/>
      <c r="G24" s="10"/>
      <c r="H24" s="10"/>
      <c r="I24" s="10"/>
      <c r="K24" s="10"/>
      <c r="M24" s="13" t="s">
        <v>103</v>
      </c>
    </row>
    <row r="25" spans="1:20" hidden="1" x14ac:dyDescent="0.25">
      <c r="A25" s="10"/>
      <c r="B25" s="10"/>
      <c r="C25" s="10"/>
      <c r="D25" s="10"/>
      <c r="E25" s="10"/>
      <c r="F25" s="14" t="s">
        <v>34</v>
      </c>
      <c r="G25" s="10"/>
      <c r="H25" s="10"/>
      <c r="I25" s="10"/>
      <c r="J25" s="10"/>
      <c r="K25" s="10"/>
      <c r="L25" s="10"/>
      <c r="M25" s="10"/>
      <c r="N25" s="10"/>
    </row>
    <row r="26" spans="1:20" hidden="1" x14ac:dyDescent="0.25">
      <c r="A26" s="15" t="s">
        <v>35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6"/>
    </row>
    <row r="27" spans="1:20" hidden="1" x14ac:dyDescent="0.25">
      <c r="A27" s="16"/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6"/>
    </row>
    <row r="28" spans="1:20" hidden="1" x14ac:dyDescent="0.25">
      <c r="A28" s="16"/>
      <c r="B28" s="18"/>
      <c r="C28" s="18" t="s">
        <v>36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6"/>
    </row>
    <row r="29" spans="1:20" hidden="1" x14ac:dyDescent="0.25">
      <c r="A29" s="16"/>
      <c r="B29" s="15" t="s">
        <v>37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6"/>
    </row>
    <row r="30" spans="1:20" hidden="1" x14ac:dyDescent="0.25">
      <c r="A30" s="16"/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6"/>
    </row>
    <row r="31" spans="1:20" hidden="1" x14ac:dyDescent="0.25">
      <c r="A31" s="16"/>
      <c r="B31" s="18" t="s">
        <v>38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6"/>
    </row>
    <row r="32" spans="1:20" hidden="1" x14ac:dyDescent="0.25">
      <c r="A32" s="16"/>
      <c r="B32" s="15" t="s">
        <v>54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6"/>
    </row>
    <row r="33" spans="1:15" hidden="1" x14ac:dyDescent="0.25">
      <c r="A33" s="16"/>
      <c r="B33" s="19" t="str">
        <f>M24</f>
        <v>"Погрузчики вилочные, фронтальные, портовые тягачи, тракторы"</v>
      </c>
      <c r="C33" s="20"/>
      <c r="D33" s="20"/>
      <c r="E33" s="20"/>
      <c r="F33" s="20"/>
      <c r="G33" s="16"/>
      <c r="H33" s="16"/>
      <c r="I33" s="16"/>
      <c r="J33" s="16"/>
      <c r="K33" s="16"/>
      <c r="L33" s="16"/>
      <c r="M33" s="16"/>
      <c r="N33" s="26"/>
    </row>
    <row r="34" spans="1:15" hidden="1" x14ac:dyDescent="0.25">
      <c r="A34" s="16"/>
      <c r="B34" s="18" t="s">
        <v>39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6"/>
    </row>
    <row r="35" spans="1:15" hidden="1" x14ac:dyDescent="0.25">
      <c r="A35" s="16"/>
      <c r="B35" s="15" t="s">
        <v>55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6"/>
    </row>
    <row r="36" spans="1:15" ht="15.75" hidden="1" thickBot="1" x14ac:dyDescent="0.3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6"/>
    </row>
    <row r="37" spans="1:15" ht="17.25" customHeight="1" thickBot="1" x14ac:dyDescent="0.3">
      <c r="A37" s="293" t="s">
        <v>40</v>
      </c>
      <c r="B37" s="295" t="s">
        <v>173</v>
      </c>
      <c r="C37" s="296"/>
      <c r="D37" s="296"/>
      <c r="E37" s="296"/>
      <c r="F37" s="296"/>
      <c r="G37" s="296"/>
      <c r="H37" s="296"/>
      <c r="I37" s="296"/>
      <c r="J37" s="296"/>
      <c r="K37" s="297"/>
      <c r="L37" s="304" t="s">
        <v>41</v>
      </c>
      <c r="M37" s="300"/>
      <c r="N37" s="305"/>
      <c r="O37" s="254" t="s">
        <v>100</v>
      </c>
    </row>
    <row r="38" spans="1:15" ht="39.75" customHeight="1" thickBot="1" x14ac:dyDescent="0.3">
      <c r="A38" s="294"/>
      <c r="B38" s="226" t="s">
        <v>172</v>
      </c>
      <c r="C38" s="226" t="s">
        <v>11</v>
      </c>
      <c r="D38" s="226" t="s">
        <v>9</v>
      </c>
      <c r="E38" s="226" t="s">
        <v>12</v>
      </c>
      <c r="F38" s="226" t="s">
        <v>91</v>
      </c>
      <c r="G38" s="226" t="s">
        <v>92</v>
      </c>
      <c r="H38" s="227" t="s">
        <v>77</v>
      </c>
      <c r="I38" s="227" t="s">
        <v>94</v>
      </c>
      <c r="J38" s="228" t="s">
        <v>10</v>
      </c>
      <c r="K38" s="229" t="s">
        <v>62</v>
      </c>
      <c r="L38" s="27" t="s">
        <v>79</v>
      </c>
      <c r="M38" s="28" t="s">
        <v>67</v>
      </c>
      <c r="N38" s="29" t="s">
        <v>68</v>
      </c>
      <c r="O38" s="255"/>
    </row>
    <row r="39" spans="1:15" x14ac:dyDescent="0.25">
      <c r="A39" s="74">
        <v>1</v>
      </c>
      <c r="B39" s="74">
        <v>2</v>
      </c>
      <c r="C39" s="74">
        <v>3</v>
      </c>
      <c r="D39" s="74">
        <v>4</v>
      </c>
      <c r="E39" s="74">
        <v>5</v>
      </c>
      <c r="F39" s="74">
        <v>6</v>
      </c>
      <c r="G39" s="74">
        <v>7</v>
      </c>
      <c r="H39" s="94">
        <v>8</v>
      </c>
      <c r="I39" s="74">
        <v>9</v>
      </c>
      <c r="J39" s="108">
        <v>10</v>
      </c>
      <c r="K39" s="110">
        <v>11</v>
      </c>
      <c r="L39" s="109">
        <v>12</v>
      </c>
      <c r="M39" s="74">
        <v>13</v>
      </c>
      <c r="N39" s="74">
        <v>14</v>
      </c>
      <c r="O39" s="74">
        <v>15</v>
      </c>
    </row>
    <row r="40" spans="1:15" s="128" customFormat="1" ht="37.5" customHeight="1" thickBot="1" x14ac:dyDescent="0.3">
      <c r="A40" s="312" t="s">
        <v>278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4"/>
      <c r="L40" s="49"/>
      <c r="M40" s="30"/>
      <c r="N40" s="48"/>
      <c r="O40" s="139"/>
    </row>
    <row r="41" spans="1:15" s="25" customFormat="1" ht="24.75" customHeight="1" thickBot="1" x14ac:dyDescent="0.3">
      <c r="A41" s="23"/>
      <c r="B41" s="24"/>
      <c r="C41" s="300" t="s">
        <v>42</v>
      </c>
      <c r="D41" s="300"/>
      <c r="E41" s="118"/>
      <c r="F41" s="118"/>
      <c r="G41" s="24"/>
      <c r="H41" s="24"/>
      <c r="I41" s="24"/>
      <c r="J41" s="119"/>
      <c r="K41" s="252">
        <f>SUM(K40:K40)</f>
        <v>0</v>
      </c>
      <c r="L41" s="59"/>
      <c r="M41" s="60"/>
      <c r="N41" s="60"/>
      <c r="O41" s="52"/>
    </row>
    <row r="42" spans="1:15" ht="24" customHeight="1" thickBot="1" x14ac:dyDescent="0.3">
      <c r="A42" s="23"/>
      <c r="B42" s="24"/>
      <c r="C42" s="300" t="s">
        <v>43</v>
      </c>
      <c r="D42" s="300"/>
      <c r="E42" s="40"/>
      <c r="F42" s="40"/>
      <c r="G42" s="24"/>
      <c r="H42" s="24"/>
      <c r="I42" s="24"/>
      <c r="J42" s="24"/>
      <c r="K42" s="61">
        <f>K41/1.2*0.2</f>
        <v>0</v>
      </c>
      <c r="L42" s="59"/>
      <c r="M42" s="60"/>
      <c r="N42" s="60"/>
    </row>
    <row r="43" spans="1:15" ht="105.75" customHeight="1" x14ac:dyDescent="0.25">
      <c r="A43" s="306" t="s">
        <v>252</v>
      </c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59"/>
      <c r="M43" s="60"/>
      <c r="N43" s="60"/>
    </row>
    <row r="44" spans="1:15" ht="15.75" hidden="1" thickBot="1" x14ac:dyDescent="0.3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59"/>
      <c r="M44" s="60"/>
      <c r="N44" s="60"/>
    </row>
    <row r="45" spans="1:15" hidden="1" x14ac:dyDescent="0.25">
      <c r="A45" s="15" t="s">
        <v>56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5" hidden="1" x14ac:dyDescent="0.25">
      <c r="A46" s="15" t="s">
        <v>57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5" hidden="1" x14ac:dyDescent="0.25">
      <c r="A47" s="301" t="s">
        <v>44</v>
      </c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</row>
    <row r="48" spans="1:15" hidden="1" x14ac:dyDescent="0.25">
      <c r="A48" s="301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</row>
    <row r="49" spans="1:14" hidden="1" x14ac:dyDescent="0.25">
      <c r="A49" s="301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</row>
    <row r="50" spans="1:14" hidden="1" x14ac:dyDescent="0.25">
      <c r="A50" s="15" t="s">
        <v>45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idden="1" x14ac:dyDescent="0.25">
      <c r="A51" s="302" t="s">
        <v>58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</row>
    <row r="52" spans="1:14" hidden="1" x14ac:dyDescent="0.25">
      <c r="A52" s="15"/>
      <c r="B52" s="2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idden="1" x14ac:dyDescent="0.25">
      <c r="A53" s="16"/>
      <c r="B53" s="18" t="s">
        <v>46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idden="1" x14ac:dyDescent="0.25">
      <c r="A54" s="15"/>
      <c r="B54" s="2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idden="1" x14ac:dyDescent="0.25">
      <c r="A55" s="16"/>
      <c r="B55" s="18"/>
      <c r="C55" s="18" t="s">
        <v>47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idden="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idden="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35.25" hidden="1" customHeight="1" x14ac:dyDescent="0.25">
      <c r="A58" s="303" t="s">
        <v>59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</row>
    <row r="59" spans="1:14" ht="22.5" hidden="1" customHeight="1" x14ac:dyDescent="0.25">
      <c r="A59" s="14" t="s">
        <v>66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idden="1" x14ac:dyDescent="0.25">
      <c r="A60" s="299" t="s">
        <v>48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</row>
    <row r="61" spans="1:14" hidden="1" x14ac:dyDescent="0.25">
      <c r="A61" s="14" t="s">
        <v>49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idden="1" x14ac:dyDescent="0.25">
      <c r="A62" s="14" t="s">
        <v>60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idden="1" x14ac:dyDescent="0.25">
      <c r="A63" s="14" t="s">
        <v>50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24" hidden="1" customHeight="1" x14ac:dyDescent="0.25">
      <c r="A64" s="298" t="s">
        <v>65</v>
      </c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</row>
    <row r="65" spans="1:15" ht="24" hidden="1" customHeight="1" x14ac:dyDescent="0.25">
      <c r="A65" s="299" t="s">
        <v>61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</row>
    <row r="66" spans="1:15" ht="23.25" hidden="1" customHeight="1" x14ac:dyDescent="0.25">
      <c r="A66" s="22" t="s">
        <v>51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5" hidden="1" x14ac:dyDescent="0.25"/>
    <row r="68" spans="1:15" s="25" customFormat="1" ht="81" hidden="1" customHeight="1" x14ac:dyDescent="0.25">
      <c r="B68" s="290" t="s">
        <v>144</v>
      </c>
      <c r="C68" s="290"/>
      <c r="D68" s="290" t="s">
        <v>137</v>
      </c>
      <c r="E68" s="290"/>
      <c r="F68" s="291" t="s">
        <v>95</v>
      </c>
      <c r="G68" s="291"/>
      <c r="H68" s="291"/>
      <c r="I68" s="102" t="s">
        <v>149</v>
      </c>
      <c r="O68" s="52"/>
    </row>
    <row r="69" spans="1:15" s="25" customFormat="1" ht="48.75" hidden="1" customHeight="1" x14ac:dyDescent="0.25">
      <c r="A69"/>
      <c r="B69" s="290" t="s">
        <v>145</v>
      </c>
      <c r="C69" s="290"/>
      <c r="D69" s="290" t="s">
        <v>81</v>
      </c>
      <c r="E69" s="290"/>
      <c r="F69" s="291" t="s">
        <v>95</v>
      </c>
      <c r="G69" s="291"/>
      <c r="H69" s="291"/>
      <c r="I69" s="102" t="s">
        <v>149</v>
      </c>
      <c r="J69" s="103"/>
      <c r="K69" s="88"/>
      <c r="L69"/>
      <c r="M69"/>
      <c r="N69"/>
      <c r="O69" s="52"/>
    </row>
    <row r="70" spans="1:15" ht="45" hidden="1" customHeight="1" x14ac:dyDescent="0.25">
      <c r="B70" s="290" t="s">
        <v>83</v>
      </c>
      <c r="C70" s="290"/>
      <c r="D70" s="290" t="s">
        <v>133</v>
      </c>
      <c r="E70" s="290"/>
      <c r="F70" s="291" t="s">
        <v>95</v>
      </c>
      <c r="G70" s="291"/>
      <c r="H70" s="291"/>
      <c r="I70" s="102" t="s">
        <v>149</v>
      </c>
      <c r="J70" s="103"/>
      <c r="K70" s="88"/>
    </row>
    <row r="71" spans="1:15" ht="62.25" hidden="1" customHeight="1" x14ac:dyDescent="0.25">
      <c r="B71" s="290" t="s">
        <v>134</v>
      </c>
      <c r="C71" s="290"/>
      <c r="D71" s="290" t="s">
        <v>69</v>
      </c>
      <c r="E71" s="290"/>
      <c r="F71" s="291" t="s">
        <v>95</v>
      </c>
      <c r="G71" s="291"/>
      <c r="H71" s="291"/>
      <c r="I71" s="102" t="s">
        <v>149</v>
      </c>
      <c r="J71" s="103"/>
      <c r="K71" s="88"/>
    </row>
    <row r="72" spans="1:15" ht="36.75" hidden="1" customHeight="1" x14ac:dyDescent="0.25"/>
  </sheetData>
  <sortState ref="A40:R59">
    <sortCondition ref="G40:G59"/>
  </sortState>
  <mergeCells count="63">
    <mergeCell ref="B68:C68"/>
    <mergeCell ref="D68:E68"/>
    <mergeCell ref="F68:H68"/>
    <mergeCell ref="C21:F21"/>
    <mergeCell ref="G21:J21"/>
    <mergeCell ref="A40:K40"/>
    <mergeCell ref="B71:C71"/>
    <mergeCell ref="D71:E71"/>
    <mergeCell ref="F71:H71"/>
    <mergeCell ref="B70:C70"/>
    <mergeCell ref="D70:E70"/>
    <mergeCell ref="F70:H70"/>
    <mergeCell ref="D69:E69"/>
    <mergeCell ref="B69:C69"/>
    <mergeCell ref="F69:H69"/>
    <mergeCell ref="A22:B24"/>
    <mergeCell ref="A37:A38"/>
    <mergeCell ref="B37:K37"/>
    <mergeCell ref="A64:N64"/>
    <mergeCell ref="A65:N65"/>
    <mergeCell ref="C41:D41"/>
    <mergeCell ref="C42:D42"/>
    <mergeCell ref="A47:N49"/>
    <mergeCell ref="A51:N51"/>
    <mergeCell ref="A58:N58"/>
    <mergeCell ref="A60:N60"/>
    <mergeCell ref="L37:N37"/>
    <mergeCell ref="A43:K43"/>
    <mergeCell ref="G4:J4"/>
    <mergeCell ref="G3:J3"/>
    <mergeCell ref="C7:J7"/>
    <mergeCell ref="C3:F3"/>
    <mergeCell ref="C4:F4"/>
    <mergeCell ref="C5:F5"/>
    <mergeCell ref="C6:F6"/>
    <mergeCell ref="G6:J6"/>
    <mergeCell ref="C18:F18"/>
    <mergeCell ref="G5:J5"/>
    <mergeCell ref="C13:F13"/>
    <mergeCell ref="C17:F17"/>
    <mergeCell ref="C16:F16"/>
    <mergeCell ref="G8:J8"/>
    <mergeCell ref="C8:F8"/>
    <mergeCell ref="C10:F10"/>
    <mergeCell ref="C9:F9"/>
    <mergeCell ref="G10:J10"/>
    <mergeCell ref="G9:J9"/>
    <mergeCell ref="O37:O38"/>
    <mergeCell ref="C12:F12"/>
    <mergeCell ref="C11:F11"/>
    <mergeCell ref="G18:J18"/>
    <mergeCell ref="G17:J17"/>
    <mergeCell ref="G16:J16"/>
    <mergeCell ref="G15:J15"/>
    <mergeCell ref="G13:J13"/>
    <mergeCell ref="G12:J12"/>
    <mergeCell ref="G11:J11"/>
    <mergeCell ref="G19:J19"/>
    <mergeCell ref="G20:J20"/>
    <mergeCell ref="C14:J14"/>
    <mergeCell ref="C20:F20"/>
    <mergeCell ref="C19:F19"/>
    <mergeCell ref="C15:F15"/>
  </mergeCells>
  <hyperlinks>
    <hyperlink ref="C8" r:id="rId1"/>
    <hyperlink ref="G8" r:id="rId2" display="https://www.avito.ru/user/77605853768dbf58788919a167abfdda/profile?id=1246023351&amp;src=item"/>
  </hyperlinks>
  <printOptions horizontalCentered="1"/>
  <pageMargins left="0.23622047244094491" right="0.23622047244094491" top="0.15748031496062992" bottom="0.74803149606299213" header="0.31496062992125984" footer="0.31496062992125984"/>
  <pageSetup paperSize="9" scale="82" fitToHeight="10" orientation="landscape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"/>
  <sheetViews>
    <sheetView tabSelected="1" zoomScale="110" zoomScaleNormal="110" workbookViewId="0">
      <selection activeCell="J11" sqref="J11"/>
    </sheetView>
  </sheetViews>
  <sheetFormatPr defaultColWidth="9.140625" defaultRowHeight="17.25" customHeight="1" x14ac:dyDescent="0.2"/>
  <cols>
    <col min="1" max="1" width="4.140625" style="56" customWidth="1"/>
    <col min="2" max="2" width="22" style="56" customWidth="1"/>
    <col min="3" max="3" width="15.28515625" style="56" customWidth="1"/>
    <col min="4" max="4" width="7.5703125" style="56" customWidth="1"/>
    <col min="5" max="5" width="7.140625" style="56" customWidth="1"/>
    <col min="6" max="6" width="9.140625" style="56" customWidth="1"/>
    <col min="7" max="7" width="7.140625" style="56" customWidth="1"/>
    <col min="8" max="8" width="10.85546875" style="63" customWidth="1"/>
    <col min="9" max="9" width="15.28515625" style="56" customWidth="1"/>
    <col min="10" max="10" width="17.42578125" style="56" customWidth="1"/>
    <col min="11" max="11" width="10.5703125" style="56" customWidth="1"/>
    <col min="12" max="12" width="10.42578125" style="56" customWidth="1"/>
    <col min="13" max="13" width="15.5703125" style="56" customWidth="1"/>
    <col min="14" max="14" width="7.85546875" style="56" customWidth="1"/>
    <col min="15" max="15" width="7.28515625" style="56" customWidth="1"/>
    <col min="16" max="16384" width="9.140625" style="56"/>
  </cols>
  <sheetData>
    <row r="1" spans="1:15" ht="17.25" customHeight="1" x14ac:dyDescent="0.25">
      <c r="A1" s="92" t="s">
        <v>119</v>
      </c>
    </row>
    <row r="2" spans="1:15" ht="12.75" customHeight="1" thickBot="1" x14ac:dyDescent="0.25">
      <c r="A2" s="315" t="s">
        <v>229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ht="12.75" customHeight="1" thickBot="1" x14ac:dyDescent="0.25">
      <c r="A3" s="317" t="s">
        <v>40</v>
      </c>
      <c r="B3" s="317" t="s">
        <v>264</v>
      </c>
      <c r="C3" s="317"/>
      <c r="D3" s="317"/>
      <c r="E3" s="317"/>
      <c r="F3" s="317"/>
      <c r="G3" s="317"/>
      <c r="H3" s="317"/>
      <c r="I3" s="318"/>
      <c r="J3" s="319" t="s">
        <v>168</v>
      </c>
      <c r="K3" s="320"/>
      <c r="L3" s="320"/>
      <c r="M3" s="321"/>
      <c r="N3" s="321"/>
      <c r="O3" s="322"/>
    </row>
    <row r="4" spans="1:15" ht="62.25" customHeight="1" x14ac:dyDescent="0.2">
      <c r="A4" s="317"/>
      <c r="B4" s="57" t="s">
        <v>8</v>
      </c>
      <c r="C4" s="57" t="s">
        <v>153</v>
      </c>
      <c r="D4" s="57" t="s">
        <v>9</v>
      </c>
      <c r="E4" s="57" t="s">
        <v>257</v>
      </c>
      <c r="F4" s="57" t="s">
        <v>165</v>
      </c>
      <c r="G4" s="57" t="s">
        <v>246</v>
      </c>
      <c r="H4" s="62" t="s">
        <v>77</v>
      </c>
      <c r="I4" s="111" t="s">
        <v>10</v>
      </c>
      <c r="J4" s="163" t="s">
        <v>169</v>
      </c>
      <c r="K4" s="164" t="s">
        <v>263</v>
      </c>
      <c r="L4" s="160" t="s">
        <v>272</v>
      </c>
      <c r="M4" s="166" t="s">
        <v>167</v>
      </c>
      <c r="N4" s="167" t="s">
        <v>274</v>
      </c>
      <c r="O4" s="161" t="s">
        <v>166</v>
      </c>
    </row>
    <row r="5" spans="1:15" ht="10.5" customHeight="1" x14ac:dyDescent="0.2">
      <c r="A5" s="75">
        <v>1</v>
      </c>
      <c r="B5" s="76">
        <v>2</v>
      </c>
      <c r="C5" s="76">
        <v>3</v>
      </c>
      <c r="D5" s="75">
        <v>4</v>
      </c>
      <c r="E5" s="76">
        <v>5</v>
      </c>
      <c r="F5" s="76">
        <v>6</v>
      </c>
      <c r="G5" s="75">
        <v>7</v>
      </c>
      <c r="H5" s="76">
        <v>8</v>
      </c>
      <c r="I5" s="158">
        <v>9</v>
      </c>
      <c r="J5" s="159">
        <v>10</v>
      </c>
      <c r="K5" s="157">
        <v>11</v>
      </c>
      <c r="L5" s="158">
        <v>12</v>
      </c>
      <c r="M5" s="159">
        <v>13</v>
      </c>
      <c r="N5" s="157">
        <v>14</v>
      </c>
      <c r="O5" s="165">
        <v>15</v>
      </c>
    </row>
    <row r="6" spans="1:15" ht="66.75" customHeight="1" x14ac:dyDescent="0.2">
      <c r="A6" s="58">
        <v>1</v>
      </c>
      <c r="B6" s="219" t="s">
        <v>265</v>
      </c>
      <c r="C6" s="220" t="s">
        <v>266</v>
      </c>
      <c r="D6" s="47" t="s">
        <v>267</v>
      </c>
      <c r="E6" s="221" t="s">
        <v>268</v>
      </c>
      <c r="F6" s="221" t="s">
        <v>275</v>
      </c>
      <c r="G6" s="222"/>
      <c r="H6" s="222" t="s">
        <v>269</v>
      </c>
      <c r="I6" s="253" t="s">
        <v>270</v>
      </c>
      <c r="J6" s="250" t="s">
        <v>271</v>
      </c>
      <c r="K6" s="251">
        <v>22000</v>
      </c>
      <c r="L6" s="169">
        <v>44958</v>
      </c>
      <c r="M6" s="168" t="s">
        <v>273</v>
      </c>
      <c r="N6" s="224">
        <v>21000</v>
      </c>
      <c r="O6" s="169">
        <v>44942</v>
      </c>
    </row>
    <row r="7" spans="1:15" ht="65.25" customHeight="1" x14ac:dyDescent="0.2">
      <c r="A7" s="58">
        <v>2</v>
      </c>
      <c r="B7" s="219" t="s">
        <v>254</v>
      </c>
      <c r="C7" s="220" t="s">
        <v>255</v>
      </c>
      <c r="D7" s="47">
        <v>2004</v>
      </c>
      <c r="E7" s="221" t="s">
        <v>256</v>
      </c>
      <c r="F7" s="221" t="s">
        <v>258</v>
      </c>
      <c r="G7" s="222"/>
      <c r="H7" s="222" t="s">
        <v>259</v>
      </c>
      <c r="I7" s="223" t="s">
        <v>260</v>
      </c>
      <c r="J7" s="250" t="s">
        <v>261</v>
      </c>
      <c r="K7" s="251">
        <v>251</v>
      </c>
      <c r="L7" s="169">
        <v>44964</v>
      </c>
      <c r="M7" s="168" t="s">
        <v>262</v>
      </c>
      <c r="N7" s="224">
        <v>250</v>
      </c>
      <c r="O7" s="169">
        <v>44945</v>
      </c>
    </row>
    <row r="8" spans="1:15" ht="17.25" customHeight="1" x14ac:dyDescent="0.2">
      <c r="J8" s="225" t="s">
        <v>89</v>
      </c>
      <c r="K8" s="230">
        <f>K6+K7</f>
        <v>22251</v>
      </c>
      <c r="O8" s="55"/>
    </row>
  </sheetData>
  <mergeCells count="4">
    <mergeCell ref="A2:O2"/>
    <mergeCell ref="A3:A4"/>
    <mergeCell ref="B3:I3"/>
    <mergeCell ref="J3:O3"/>
  </mergeCells>
  <printOptions horizontalCentered="1"/>
  <pageMargins left="0.23622047244094491" right="0" top="0" bottom="0" header="0" footer="0"/>
  <pageSetup paperSize="9" scale="82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51"/>
  <sheetViews>
    <sheetView zoomScale="85" zoomScaleNormal="85" workbookViewId="0">
      <selection activeCell="Q7" sqref="Q7"/>
    </sheetView>
  </sheetViews>
  <sheetFormatPr defaultRowHeight="15" x14ac:dyDescent="0.25"/>
  <cols>
    <col min="1" max="1" width="5.5703125" customWidth="1"/>
    <col min="2" max="2" width="35.85546875" customWidth="1"/>
    <col min="3" max="3" width="6.140625" style="25" customWidth="1"/>
    <col min="4" max="4" width="12.5703125" customWidth="1"/>
    <col min="5" max="5" width="8.42578125" customWidth="1"/>
    <col min="6" max="6" width="9.85546875" customWidth="1"/>
    <col min="7" max="7" width="30.7109375" style="25" customWidth="1"/>
    <col min="8" max="8" width="19.42578125" customWidth="1"/>
    <col min="9" max="9" width="17.140625" style="25" customWidth="1"/>
    <col min="10" max="10" width="8.7109375" customWidth="1"/>
    <col min="11" max="11" width="8.7109375" style="25" customWidth="1"/>
    <col min="12" max="12" width="10.140625" hidden="1" customWidth="1"/>
    <col min="13" max="13" width="11.140625" customWidth="1"/>
    <col min="14" max="14" width="12.140625" hidden="1" customWidth="1"/>
    <col min="15" max="15" width="11" customWidth="1"/>
  </cols>
  <sheetData>
    <row r="1" spans="1:14" s="25" customFormat="1" ht="15.75" x14ac:dyDescent="0.25">
      <c r="A1" s="92" t="s">
        <v>120</v>
      </c>
    </row>
    <row r="2" spans="1:14" ht="18.75" customHeight="1" x14ac:dyDescent="0.3">
      <c r="A2" s="328" t="s">
        <v>114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21" customHeight="1" x14ac:dyDescent="0.25">
      <c r="A3" s="329" t="s">
        <v>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43"/>
    </row>
    <row r="4" spans="1:14" ht="78.75" customHeight="1" thickBot="1" x14ac:dyDescent="0.3">
      <c r="A4" s="325" t="s">
        <v>141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7"/>
      <c r="N4" s="85"/>
    </row>
    <row r="5" spans="1:14" ht="114.75" thickBot="1" x14ac:dyDescent="0.3">
      <c r="A5" s="69" t="s">
        <v>111</v>
      </c>
      <c r="B5" s="80" t="s">
        <v>110</v>
      </c>
      <c r="C5" s="81" t="s">
        <v>4</v>
      </c>
      <c r="D5" s="82" t="s">
        <v>104</v>
      </c>
      <c r="E5" s="91" t="s">
        <v>9</v>
      </c>
      <c r="F5" s="82" t="s">
        <v>105</v>
      </c>
      <c r="G5" s="82" t="s">
        <v>106</v>
      </c>
      <c r="H5" s="82" t="s">
        <v>107</v>
      </c>
      <c r="I5" s="82" t="s">
        <v>108</v>
      </c>
      <c r="J5" s="82" t="s">
        <v>109</v>
      </c>
      <c r="K5" s="83" t="s">
        <v>94</v>
      </c>
      <c r="L5" s="81" t="s">
        <v>7</v>
      </c>
      <c r="M5" s="84" t="s">
        <v>151</v>
      </c>
      <c r="N5" s="53" t="s">
        <v>100</v>
      </c>
    </row>
    <row r="6" spans="1:14" s="25" customFormat="1" ht="10.5" customHeight="1" thickBot="1" x14ac:dyDescent="0.3">
      <c r="A6" s="78">
        <v>1</v>
      </c>
      <c r="B6" s="79">
        <v>2</v>
      </c>
      <c r="C6" s="77">
        <v>3</v>
      </c>
      <c r="D6" s="78">
        <v>4</v>
      </c>
      <c r="E6" s="79">
        <v>5</v>
      </c>
      <c r="F6" s="77">
        <v>6</v>
      </c>
      <c r="G6" s="78">
        <v>7</v>
      </c>
      <c r="H6" s="79">
        <v>8</v>
      </c>
      <c r="I6" s="77">
        <v>9</v>
      </c>
      <c r="J6" s="78">
        <v>10</v>
      </c>
      <c r="K6" s="79">
        <v>11</v>
      </c>
      <c r="L6" s="77">
        <v>12</v>
      </c>
      <c r="M6" s="113">
        <v>13</v>
      </c>
      <c r="N6" s="79">
        <v>14</v>
      </c>
    </row>
    <row r="7" spans="1:14" s="25" customFormat="1" ht="99.75" customHeight="1" x14ac:dyDescent="0.25">
      <c r="A7" s="120">
        <v>1</v>
      </c>
      <c r="B7" s="120"/>
      <c r="C7" s="120"/>
      <c r="D7" s="121"/>
      <c r="E7" s="121"/>
      <c r="F7" s="121"/>
      <c r="G7" s="121"/>
      <c r="H7" s="121"/>
      <c r="I7" s="120"/>
      <c r="J7" s="121"/>
      <c r="K7" s="54"/>
      <c r="L7" s="122"/>
      <c r="M7" s="133"/>
      <c r="N7" s="123" t="s">
        <v>139</v>
      </c>
    </row>
    <row r="8" spans="1:14" ht="30" x14ac:dyDescent="0.25">
      <c r="A8" s="51">
        <v>2</v>
      </c>
      <c r="B8" s="51"/>
      <c r="C8" s="51"/>
      <c r="D8" s="51"/>
      <c r="E8" s="51"/>
      <c r="F8" s="142"/>
      <c r="G8" s="50"/>
      <c r="H8" s="50"/>
      <c r="I8" s="51"/>
      <c r="J8" s="51"/>
      <c r="K8" s="54"/>
      <c r="L8" s="107"/>
      <c r="M8" s="134"/>
      <c r="N8" s="112" t="s">
        <v>138</v>
      </c>
    </row>
    <row r="9" spans="1:14" ht="30" x14ac:dyDescent="0.25">
      <c r="A9" s="51">
        <v>3</v>
      </c>
      <c r="B9" s="67"/>
      <c r="C9" s="51"/>
      <c r="D9" s="51"/>
      <c r="E9" s="51"/>
      <c r="F9" s="142"/>
      <c r="G9" s="50"/>
      <c r="H9" s="50"/>
      <c r="I9" s="51"/>
      <c r="J9" s="51"/>
      <c r="K9" s="54"/>
      <c r="L9" s="107"/>
      <c r="M9" s="134"/>
      <c r="N9" s="112" t="s">
        <v>138</v>
      </c>
    </row>
    <row r="10" spans="1:14" ht="41.25" customHeight="1" thickBot="1" x14ac:dyDescent="0.3">
      <c r="A10" s="64">
        <v>4</v>
      </c>
      <c r="B10" s="67"/>
      <c r="C10" s="51"/>
      <c r="D10" s="51"/>
      <c r="E10" s="51"/>
      <c r="F10" s="142"/>
      <c r="G10" s="50"/>
      <c r="H10" s="50"/>
      <c r="I10" s="51"/>
      <c r="J10" s="51"/>
      <c r="K10" s="54"/>
      <c r="L10" s="107"/>
      <c r="M10" s="135"/>
      <c r="N10" s="112" t="s">
        <v>138</v>
      </c>
    </row>
    <row r="11" spans="1:14" s="128" customFormat="1" ht="83.25" customHeight="1" thickBot="1" x14ac:dyDescent="0.3">
      <c r="A11" s="67">
        <v>5</v>
      </c>
      <c r="B11" s="67"/>
      <c r="C11" s="67"/>
      <c r="D11" s="67"/>
      <c r="E11" s="67"/>
      <c r="F11" s="143"/>
      <c r="G11" s="143"/>
      <c r="H11" s="143"/>
      <c r="I11" s="67"/>
      <c r="J11" s="67"/>
      <c r="K11" s="54"/>
      <c r="L11" s="144"/>
      <c r="M11" s="145"/>
      <c r="N11" s="112" t="s">
        <v>152</v>
      </c>
    </row>
    <row r="12" spans="1:14" s="128" customFormat="1" ht="71.25" customHeight="1" thickBot="1" x14ac:dyDescent="0.3">
      <c r="A12" s="67">
        <v>6</v>
      </c>
      <c r="B12" s="67"/>
      <c r="C12" s="67"/>
      <c r="D12" s="67"/>
      <c r="E12" s="67"/>
      <c r="F12" s="143"/>
      <c r="G12" s="143"/>
      <c r="H12" s="143"/>
      <c r="I12" s="67"/>
      <c r="J12" s="67"/>
      <c r="K12" s="54"/>
      <c r="L12" s="144"/>
      <c r="M12" s="146"/>
      <c r="N12" s="112" t="s">
        <v>152</v>
      </c>
    </row>
    <row r="13" spans="1:14" s="128" customFormat="1" ht="78" customHeight="1" thickBot="1" x14ac:dyDescent="0.3">
      <c r="A13" s="67">
        <v>7</v>
      </c>
      <c r="B13" s="67"/>
      <c r="C13" s="67"/>
      <c r="D13" s="67"/>
      <c r="E13" s="67"/>
      <c r="F13" s="143"/>
      <c r="G13" s="143"/>
      <c r="H13" s="143"/>
      <c r="I13" s="67"/>
      <c r="J13" s="67"/>
      <c r="K13" s="54"/>
      <c r="L13" s="144"/>
      <c r="M13" s="146"/>
      <c r="N13" s="112" t="s">
        <v>152</v>
      </c>
    </row>
    <row r="14" spans="1:14" s="128" customFormat="1" ht="64.5" customHeight="1" thickBot="1" x14ac:dyDescent="0.3">
      <c r="A14" s="67">
        <v>8</v>
      </c>
      <c r="B14" s="67"/>
      <c r="C14" s="67"/>
      <c r="D14" s="67"/>
      <c r="E14" s="67"/>
      <c r="F14" s="143"/>
      <c r="G14" s="143"/>
      <c r="H14" s="143"/>
      <c r="I14" s="67"/>
      <c r="J14" s="67"/>
      <c r="K14" s="54"/>
      <c r="L14" s="144"/>
      <c r="M14" s="146"/>
      <c r="N14" s="112" t="s">
        <v>152</v>
      </c>
    </row>
    <row r="15" spans="1:14" s="128" customFormat="1" ht="66.75" customHeight="1" thickBot="1" x14ac:dyDescent="0.3">
      <c r="A15" s="67">
        <v>9</v>
      </c>
      <c r="B15" s="67"/>
      <c r="C15" s="67"/>
      <c r="D15" s="67"/>
      <c r="E15" s="67"/>
      <c r="F15" s="143"/>
      <c r="G15" s="143"/>
      <c r="H15" s="143"/>
      <c r="I15" s="67"/>
      <c r="J15" s="67"/>
      <c r="K15" s="54"/>
      <c r="L15" s="144"/>
      <c r="M15" s="146"/>
      <c r="N15" s="112" t="s">
        <v>152</v>
      </c>
    </row>
    <row r="16" spans="1:14" s="128" customFormat="1" ht="72" customHeight="1" thickBot="1" x14ac:dyDescent="0.3">
      <c r="A16" s="67">
        <v>10</v>
      </c>
      <c r="B16" s="67"/>
      <c r="C16" s="67"/>
      <c r="D16" s="67"/>
      <c r="E16" s="67"/>
      <c r="F16" s="143"/>
      <c r="G16" s="143"/>
      <c r="H16" s="143"/>
      <c r="I16" s="67"/>
      <c r="J16" s="67"/>
      <c r="K16" s="54"/>
      <c r="L16" s="144"/>
      <c r="M16" s="146"/>
      <c r="N16" s="112" t="s">
        <v>152</v>
      </c>
    </row>
    <row r="17" spans="1:14" s="128" customFormat="1" ht="74.25" customHeight="1" thickBot="1" x14ac:dyDescent="0.3">
      <c r="A17" s="67">
        <v>11</v>
      </c>
      <c r="B17" s="67"/>
      <c r="C17" s="67"/>
      <c r="D17" s="67"/>
      <c r="E17" s="67"/>
      <c r="F17" s="143"/>
      <c r="G17" s="143"/>
      <c r="H17" s="143"/>
      <c r="I17" s="67"/>
      <c r="J17" s="67"/>
      <c r="K17" s="54"/>
      <c r="L17" s="144"/>
      <c r="M17" s="146"/>
      <c r="N17" s="112" t="s">
        <v>152</v>
      </c>
    </row>
    <row r="18" spans="1:14" s="128" customFormat="1" ht="74.25" customHeight="1" thickBot="1" x14ac:dyDescent="0.3">
      <c r="A18" s="67">
        <v>12</v>
      </c>
      <c r="B18" s="67"/>
      <c r="C18" s="67"/>
      <c r="D18" s="67"/>
      <c r="E18" s="67"/>
      <c r="F18" s="143"/>
      <c r="G18" s="143"/>
      <c r="H18" s="143"/>
      <c r="I18" s="67"/>
      <c r="J18" s="67"/>
      <c r="K18" s="54"/>
      <c r="L18" s="144"/>
      <c r="M18" s="146"/>
      <c r="N18" s="112" t="s">
        <v>152</v>
      </c>
    </row>
    <row r="19" spans="1:14" s="128" customFormat="1" ht="80.25" customHeight="1" thickBot="1" x14ac:dyDescent="0.3">
      <c r="A19" s="67">
        <v>13</v>
      </c>
      <c r="B19" s="67"/>
      <c r="C19" s="67"/>
      <c r="D19" s="67"/>
      <c r="E19" s="67"/>
      <c r="F19" s="143"/>
      <c r="G19" s="143"/>
      <c r="H19" s="143"/>
      <c r="I19" s="67"/>
      <c r="J19" s="67"/>
      <c r="K19" s="54"/>
      <c r="L19" s="144"/>
      <c r="M19" s="146"/>
      <c r="N19" s="112" t="s">
        <v>152</v>
      </c>
    </row>
    <row r="20" spans="1:14" s="128" customFormat="1" ht="81" customHeight="1" thickBot="1" x14ac:dyDescent="0.3">
      <c r="A20" s="67">
        <v>14</v>
      </c>
      <c r="B20" s="67"/>
      <c r="C20" s="67"/>
      <c r="D20" s="67"/>
      <c r="E20" s="67"/>
      <c r="F20" s="143"/>
      <c r="G20" s="143"/>
      <c r="H20" s="143"/>
      <c r="I20" s="67"/>
      <c r="J20" s="67"/>
      <c r="K20" s="54"/>
      <c r="L20" s="144"/>
      <c r="M20" s="146"/>
      <c r="N20" s="112" t="s">
        <v>152</v>
      </c>
    </row>
    <row r="21" spans="1:14" s="128" customFormat="1" ht="69.75" customHeight="1" thickBot="1" x14ac:dyDescent="0.3">
      <c r="A21" s="67">
        <v>15</v>
      </c>
      <c r="B21" s="67"/>
      <c r="C21" s="67"/>
      <c r="D21" s="67"/>
      <c r="E21" s="67"/>
      <c r="F21" s="143"/>
      <c r="G21" s="143"/>
      <c r="H21" s="143"/>
      <c r="I21" s="67"/>
      <c r="J21" s="67"/>
      <c r="K21" s="54"/>
      <c r="L21" s="144"/>
      <c r="M21" s="146"/>
      <c r="N21" s="112" t="s">
        <v>152</v>
      </c>
    </row>
    <row r="22" spans="1:14" s="128" customFormat="1" ht="64.5" customHeight="1" thickBot="1" x14ac:dyDescent="0.3">
      <c r="A22" s="67">
        <v>16</v>
      </c>
      <c r="B22" s="67"/>
      <c r="C22" s="67"/>
      <c r="D22" s="67"/>
      <c r="E22" s="67"/>
      <c r="F22" s="143"/>
      <c r="G22" s="143"/>
      <c r="H22" s="143"/>
      <c r="I22" s="67"/>
      <c r="J22" s="67"/>
      <c r="K22" s="54"/>
      <c r="L22" s="144"/>
      <c r="M22" s="146"/>
      <c r="N22" s="112" t="s">
        <v>152</v>
      </c>
    </row>
    <row r="23" spans="1:14" s="128" customFormat="1" ht="71.25" customHeight="1" thickBot="1" x14ac:dyDescent="0.3">
      <c r="A23" s="67">
        <v>17</v>
      </c>
      <c r="B23" s="67"/>
      <c r="C23" s="67"/>
      <c r="D23" s="67"/>
      <c r="E23" s="67"/>
      <c r="F23" s="143"/>
      <c r="G23" s="143"/>
      <c r="H23" s="143"/>
      <c r="I23" s="67"/>
      <c r="J23" s="67"/>
      <c r="K23" s="54"/>
      <c r="L23" s="144"/>
      <c r="M23" s="146"/>
      <c r="N23" s="112" t="s">
        <v>152</v>
      </c>
    </row>
    <row r="24" spans="1:14" s="128" customFormat="1" ht="74.25" customHeight="1" thickBot="1" x14ac:dyDescent="0.3">
      <c r="A24" s="67">
        <v>18</v>
      </c>
      <c r="B24" s="67"/>
      <c r="C24" s="67"/>
      <c r="D24" s="67"/>
      <c r="E24" s="67"/>
      <c r="F24" s="143"/>
      <c r="G24" s="143"/>
      <c r="H24" s="143"/>
      <c r="I24" s="67"/>
      <c r="J24" s="67"/>
      <c r="K24" s="54"/>
      <c r="L24" s="144"/>
      <c r="M24" s="146"/>
      <c r="N24" s="112" t="s">
        <v>152</v>
      </c>
    </row>
    <row r="25" spans="1:14" s="128" customFormat="1" ht="78" customHeight="1" thickBot="1" x14ac:dyDescent="0.3">
      <c r="A25" s="67">
        <v>19</v>
      </c>
      <c r="B25" s="67"/>
      <c r="C25" s="67"/>
      <c r="D25" s="67"/>
      <c r="E25" s="67"/>
      <c r="F25" s="143"/>
      <c r="G25" s="143"/>
      <c r="H25" s="143"/>
      <c r="I25" s="67"/>
      <c r="J25" s="67"/>
      <c r="K25" s="54"/>
      <c r="L25" s="144"/>
      <c r="M25" s="146"/>
      <c r="N25" s="112" t="s">
        <v>152</v>
      </c>
    </row>
    <row r="26" spans="1:14" s="128" customFormat="1" ht="75" customHeight="1" thickBot="1" x14ac:dyDescent="0.3">
      <c r="A26" s="67">
        <v>20</v>
      </c>
      <c r="B26" s="67"/>
      <c r="C26" s="67"/>
      <c r="D26" s="67"/>
      <c r="E26" s="67"/>
      <c r="F26" s="143"/>
      <c r="G26" s="143"/>
      <c r="H26" s="143"/>
      <c r="I26" s="67"/>
      <c r="J26" s="67"/>
      <c r="K26" s="54"/>
      <c r="L26" s="144"/>
      <c r="M26" s="146"/>
      <c r="N26" s="112" t="s">
        <v>152</v>
      </c>
    </row>
    <row r="27" spans="1:14" s="128" customFormat="1" ht="75.75" customHeight="1" thickBot="1" x14ac:dyDescent="0.3">
      <c r="A27" s="67">
        <v>21</v>
      </c>
      <c r="B27" s="67"/>
      <c r="C27" s="67"/>
      <c r="D27" s="67"/>
      <c r="E27" s="67"/>
      <c r="F27" s="143"/>
      <c r="G27" s="143"/>
      <c r="H27" s="143"/>
      <c r="I27" s="67"/>
      <c r="J27" s="67"/>
      <c r="K27" s="54"/>
      <c r="L27" s="144"/>
      <c r="M27" s="146"/>
      <c r="N27" s="112" t="s">
        <v>152</v>
      </c>
    </row>
    <row r="28" spans="1:14" s="128" customFormat="1" ht="75" customHeight="1" thickBot="1" x14ac:dyDescent="0.3">
      <c r="A28" s="67">
        <v>22</v>
      </c>
      <c r="B28" s="67"/>
      <c r="C28" s="67"/>
      <c r="D28" s="67"/>
      <c r="E28" s="67"/>
      <c r="F28" s="143"/>
      <c r="G28" s="143"/>
      <c r="H28" s="143"/>
      <c r="I28" s="67"/>
      <c r="J28" s="67"/>
      <c r="K28" s="54"/>
      <c r="L28" s="144"/>
      <c r="M28" s="146"/>
      <c r="N28" s="112" t="s">
        <v>152</v>
      </c>
    </row>
    <row r="29" spans="1:14" s="128" customFormat="1" ht="71.25" customHeight="1" thickBot="1" x14ac:dyDescent="0.3">
      <c r="A29" s="67">
        <v>23</v>
      </c>
      <c r="B29" s="67"/>
      <c r="C29" s="67"/>
      <c r="D29" s="67"/>
      <c r="E29" s="67"/>
      <c r="F29" s="143"/>
      <c r="G29" s="143"/>
      <c r="H29" s="143"/>
      <c r="I29" s="67"/>
      <c r="J29" s="67"/>
      <c r="K29" s="54"/>
      <c r="L29" s="144"/>
      <c r="M29" s="146"/>
      <c r="N29" s="112" t="s">
        <v>152</v>
      </c>
    </row>
    <row r="30" spans="1:14" s="128" customFormat="1" ht="66.75" customHeight="1" thickBot="1" x14ac:dyDescent="0.3">
      <c r="A30" s="67">
        <v>24</v>
      </c>
      <c r="B30" s="67"/>
      <c r="C30" s="67"/>
      <c r="D30" s="67"/>
      <c r="E30" s="67"/>
      <c r="F30" s="143"/>
      <c r="G30" s="143"/>
      <c r="H30" s="143"/>
      <c r="I30" s="67"/>
      <c r="J30" s="67"/>
      <c r="K30" s="54"/>
      <c r="L30" s="144"/>
      <c r="M30" s="146"/>
      <c r="N30" s="112" t="s">
        <v>152</v>
      </c>
    </row>
    <row r="31" spans="1:14" s="128" customFormat="1" ht="75" customHeight="1" thickBot="1" x14ac:dyDescent="0.3">
      <c r="A31" s="67">
        <v>25</v>
      </c>
      <c r="B31" s="67"/>
      <c r="C31" s="67"/>
      <c r="D31" s="67"/>
      <c r="E31" s="67"/>
      <c r="F31" s="143"/>
      <c r="G31" s="143"/>
      <c r="H31" s="143"/>
      <c r="I31" s="67"/>
      <c r="J31" s="67"/>
      <c r="K31" s="54"/>
      <c r="L31" s="144"/>
      <c r="M31" s="146"/>
      <c r="N31" s="112" t="s">
        <v>152</v>
      </c>
    </row>
    <row r="32" spans="1:14" s="128" customFormat="1" ht="71.25" customHeight="1" thickBot="1" x14ac:dyDescent="0.3">
      <c r="A32" s="67">
        <v>26</v>
      </c>
      <c r="B32" s="67"/>
      <c r="C32" s="67"/>
      <c r="D32" s="67"/>
      <c r="E32" s="67"/>
      <c r="F32" s="143"/>
      <c r="G32" s="143"/>
      <c r="H32" s="143"/>
      <c r="I32" s="67"/>
      <c r="J32" s="67"/>
      <c r="K32" s="54"/>
      <c r="L32" s="144"/>
      <c r="M32" s="146"/>
      <c r="N32" s="112" t="s">
        <v>152</v>
      </c>
    </row>
    <row r="33" spans="1:14" s="128" customFormat="1" ht="74.25" customHeight="1" thickBot="1" x14ac:dyDescent="0.3">
      <c r="A33" s="67">
        <v>27</v>
      </c>
      <c r="B33" s="67"/>
      <c r="C33" s="67"/>
      <c r="D33" s="67"/>
      <c r="E33" s="67"/>
      <c r="F33" s="143"/>
      <c r="G33" s="143"/>
      <c r="H33" s="143"/>
      <c r="I33" s="67"/>
      <c r="J33" s="67"/>
      <c r="K33" s="54"/>
      <c r="L33" s="144"/>
      <c r="M33" s="146"/>
      <c r="N33" s="112" t="s">
        <v>152</v>
      </c>
    </row>
    <row r="34" spans="1:14" s="128" customFormat="1" ht="77.25" customHeight="1" thickBot="1" x14ac:dyDescent="0.3">
      <c r="A34" s="67">
        <v>28</v>
      </c>
      <c r="B34" s="67"/>
      <c r="C34" s="67"/>
      <c r="D34" s="67"/>
      <c r="E34" s="67"/>
      <c r="F34" s="143"/>
      <c r="G34" s="143"/>
      <c r="H34" s="143"/>
      <c r="I34" s="67"/>
      <c r="J34" s="67"/>
      <c r="K34" s="54"/>
      <c r="L34" s="144"/>
      <c r="M34" s="146"/>
      <c r="N34" s="112" t="s">
        <v>152</v>
      </c>
    </row>
    <row r="35" spans="1:14" s="128" customFormat="1" ht="71.25" customHeight="1" thickBot="1" x14ac:dyDescent="0.3">
      <c r="A35" s="67">
        <v>29</v>
      </c>
      <c r="B35" s="67"/>
      <c r="C35" s="67"/>
      <c r="D35" s="67"/>
      <c r="E35" s="67"/>
      <c r="F35" s="143"/>
      <c r="G35" s="143"/>
      <c r="H35" s="143"/>
      <c r="I35" s="67"/>
      <c r="J35" s="67"/>
      <c r="K35" s="54"/>
      <c r="L35" s="144"/>
      <c r="M35" s="146"/>
      <c r="N35" s="112" t="s">
        <v>152</v>
      </c>
    </row>
    <row r="36" spans="1:14" s="128" customFormat="1" ht="67.5" customHeight="1" thickBot="1" x14ac:dyDescent="0.3">
      <c r="A36" s="67">
        <v>30</v>
      </c>
      <c r="B36" s="67"/>
      <c r="C36" s="67"/>
      <c r="D36" s="67"/>
      <c r="E36" s="67"/>
      <c r="F36" s="143"/>
      <c r="G36" s="143"/>
      <c r="H36" s="143"/>
      <c r="I36" s="67"/>
      <c r="J36" s="67"/>
      <c r="K36" s="54"/>
      <c r="L36" s="144"/>
      <c r="M36" s="146"/>
      <c r="N36" s="112" t="s">
        <v>152</v>
      </c>
    </row>
    <row r="37" spans="1:14" s="128" customFormat="1" ht="77.25" customHeight="1" thickBot="1" x14ac:dyDescent="0.3">
      <c r="A37" s="67">
        <v>31</v>
      </c>
      <c r="B37" s="67"/>
      <c r="C37" s="67"/>
      <c r="D37" s="67"/>
      <c r="E37" s="67"/>
      <c r="F37" s="143"/>
      <c r="G37" s="143"/>
      <c r="H37" s="143"/>
      <c r="I37" s="67"/>
      <c r="J37" s="67"/>
      <c r="K37" s="54"/>
      <c r="L37" s="144"/>
      <c r="M37" s="146"/>
      <c r="N37" s="112" t="s">
        <v>152</v>
      </c>
    </row>
    <row r="38" spans="1:14" s="128" customFormat="1" ht="70.5" customHeight="1" thickBot="1" x14ac:dyDescent="0.3">
      <c r="A38" s="67">
        <v>32</v>
      </c>
      <c r="B38" s="67"/>
      <c r="C38" s="67"/>
      <c r="D38" s="67"/>
      <c r="E38" s="67"/>
      <c r="F38" s="143"/>
      <c r="G38" s="143"/>
      <c r="H38" s="143"/>
      <c r="I38" s="67"/>
      <c r="J38" s="67"/>
      <c r="K38" s="54"/>
      <c r="L38" s="144"/>
      <c r="M38" s="146"/>
      <c r="N38" s="112" t="s">
        <v>152</v>
      </c>
    </row>
    <row r="39" spans="1:14" s="128" customFormat="1" ht="68.25" customHeight="1" thickBot="1" x14ac:dyDescent="0.3">
      <c r="A39" s="67">
        <v>33</v>
      </c>
      <c r="B39" s="67"/>
      <c r="C39" s="67"/>
      <c r="D39" s="67"/>
      <c r="E39" s="67"/>
      <c r="F39" s="143"/>
      <c r="G39" s="143"/>
      <c r="H39" s="143"/>
      <c r="I39" s="67"/>
      <c r="J39" s="67"/>
      <c r="K39" s="54"/>
      <c r="L39" s="144"/>
      <c r="M39" s="146"/>
      <c r="N39" s="112" t="s">
        <v>152</v>
      </c>
    </row>
    <row r="40" spans="1:14" s="128" customFormat="1" ht="65.25" customHeight="1" thickBot="1" x14ac:dyDescent="0.3">
      <c r="A40" s="67">
        <v>34</v>
      </c>
      <c r="B40" s="67"/>
      <c r="C40" s="67"/>
      <c r="D40" s="67"/>
      <c r="E40" s="67"/>
      <c r="F40" s="143"/>
      <c r="G40" s="143"/>
      <c r="H40" s="143"/>
      <c r="I40" s="67"/>
      <c r="J40" s="67"/>
      <c r="K40" s="54"/>
      <c r="L40" s="144"/>
      <c r="M40" s="146"/>
      <c r="N40" s="112" t="s">
        <v>152</v>
      </c>
    </row>
    <row r="41" spans="1:14" s="128" customFormat="1" ht="75" customHeight="1" thickBot="1" x14ac:dyDescent="0.3">
      <c r="A41" s="67">
        <v>35</v>
      </c>
      <c r="B41" s="67"/>
      <c r="C41" s="67"/>
      <c r="D41" s="67"/>
      <c r="E41" s="67"/>
      <c r="F41" s="143"/>
      <c r="G41" s="143"/>
      <c r="H41" s="143"/>
      <c r="I41" s="67"/>
      <c r="J41" s="67"/>
      <c r="K41" s="54"/>
      <c r="L41" s="144"/>
      <c r="M41" s="146"/>
      <c r="N41" s="112" t="s">
        <v>152</v>
      </c>
    </row>
    <row r="42" spans="1:14" ht="24" customHeight="1" thickBot="1" x14ac:dyDescent="0.3">
      <c r="A42" s="330" t="s">
        <v>89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2"/>
      <c r="M42" s="147">
        <f>SUM(M7:M41)</f>
        <v>0</v>
      </c>
    </row>
    <row r="43" spans="1:14" hidden="1" x14ac:dyDescent="0.25"/>
    <row r="44" spans="1:14" s="25" customFormat="1" ht="70.5" hidden="1" customHeight="1" x14ac:dyDescent="0.25">
      <c r="B44" s="290" t="s">
        <v>146</v>
      </c>
      <c r="C44" s="290"/>
      <c r="D44" s="290" t="s">
        <v>137</v>
      </c>
      <c r="E44" s="290"/>
      <c r="F44" s="291" t="s">
        <v>95</v>
      </c>
      <c r="G44" s="291"/>
      <c r="H44" s="291"/>
      <c r="I44" s="102" t="s">
        <v>149</v>
      </c>
    </row>
    <row r="45" spans="1:14" ht="48" hidden="1" customHeight="1" x14ac:dyDescent="0.25">
      <c r="B45" s="290" t="s">
        <v>147</v>
      </c>
      <c r="C45" s="290"/>
      <c r="D45" s="290" t="s">
        <v>81</v>
      </c>
      <c r="E45" s="290"/>
      <c r="F45" s="291" t="s">
        <v>95</v>
      </c>
      <c r="G45" s="291"/>
      <c r="H45" s="291"/>
      <c r="I45" s="102" t="s">
        <v>149</v>
      </c>
      <c r="J45" s="103"/>
      <c r="K45" s="88"/>
    </row>
    <row r="46" spans="1:14" ht="43.5" hidden="1" customHeight="1" x14ac:dyDescent="0.25">
      <c r="B46" s="290" t="s">
        <v>83</v>
      </c>
      <c r="C46" s="290"/>
      <c r="D46" s="290" t="s">
        <v>133</v>
      </c>
      <c r="E46" s="290"/>
      <c r="F46" s="291" t="s">
        <v>95</v>
      </c>
      <c r="G46" s="291"/>
      <c r="H46" s="291"/>
      <c r="I46" s="102" t="s">
        <v>149</v>
      </c>
      <c r="J46" s="103"/>
      <c r="K46" s="88"/>
    </row>
    <row r="47" spans="1:14" ht="66.75" hidden="1" customHeight="1" x14ac:dyDescent="0.25">
      <c r="B47" s="290" t="s">
        <v>134</v>
      </c>
      <c r="C47" s="290"/>
      <c r="D47" s="290" t="s">
        <v>69</v>
      </c>
      <c r="E47" s="290"/>
      <c r="F47" s="291" t="s">
        <v>95</v>
      </c>
      <c r="G47" s="291"/>
      <c r="H47" s="291"/>
      <c r="I47" s="102" t="s">
        <v>149</v>
      </c>
      <c r="J47" s="103"/>
      <c r="K47" s="88"/>
    </row>
    <row r="48" spans="1:14" hidden="1" x14ac:dyDescent="0.25"/>
    <row r="49" spans="2:12" hidden="1" x14ac:dyDescent="0.25"/>
    <row r="50" spans="2:12" ht="15.75" customHeight="1" x14ac:dyDescent="0.25"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</row>
    <row r="51" spans="2:12" x14ac:dyDescent="0.25"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</row>
  </sheetData>
  <mergeCells count="17">
    <mergeCell ref="A2:N2"/>
    <mergeCell ref="A3:M3"/>
    <mergeCell ref="B45:C45"/>
    <mergeCell ref="B47:C47"/>
    <mergeCell ref="A42:L42"/>
    <mergeCell ref="D45:E45"/>
    <mergeCell ref="F45:H45"/>
    <mergeCell ref="B46:C46"/>
    <mergeCell ref="D46:E46"/>
    <mergeCell ref="F46:H46"/>
    <mergeCell ref="D47:E47"/>
    <mergeCell ref="F47:H47"/>
    <mergeCell ref="B44:C44"/>
    <mergeCell ref="D44:E44"/>
    <mergeCell ref="F44:H44"/>
    <mergeCell ref="B50:L51"/>
    <mergeCell ref="A4:M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15"/>
  <sheetViews>
    <sheetView topLeftCell="A4" zoomScale="80" zoomScaleNormal="80" workbookViewId="0">
      <selection activeCell="H8" sqref="H8"/>
    </sheetView>
  </sheetViews>
  <sheetFormatPr defaultRowHeight="15" x14ac:dyDescent="0.25"/>
  <cols>
    <col min="1" max="1" width="3.42578125" bestFit="1" customWidth="1"/>
    <col min="2" max="2" width="25.7109375" customWidth="1"/>
    <col min="3" max="3" width="16.28515625" bestFit="1" customWidth="1"/>
    <col min="4" max="4" width="13.85546875" bestFit="1" customWidth="1"/>
    <col min="5" max="5" width="8.140625" customWidth="1"/>
    <col min="6" max="6" width="11" customWidth="1"/>
    <col min="7" max="7" width="17.28515625" style="25" customWidth="1"/>
    <col min="8" max="8" width="52.140625" bestFit="1" customWidth="1"/>
    <col min="9" max="9" width="17.140625" customWidth="1"/>
    <col min="10" max="10" width="9.85546875" hidden="1" customWidth="1"/>
    <col min="11" max="11" width="9.140625" customWidth="1"/>
  </cols>
  <sheetData>
    <row r="1" spans="1:14" s="25" customFormat="1" ht="16.5" thickBot="1" x14ac:dyDescent="0.3">
      <c r="A1" s="92" t="s">
        <v>120</v>
      </c>
      <c r="B1" s="128"/>
      <c r="C1" s="128"/>
      <c r="D1" s="128"/>
      <c r="E1" s="128"/>
      <c r="F1" s="128"/>
      <c r="G1" s="128"/>
      <c r="H1" s="128"/>
      <c r="I1" s="128"/>
    </row>
    <row r="2" spans="1:14" ht="21" customHeight="1" thickBot="1" x14ac:dyDescent="0.35">
      <c r="A2" s="336" t="s">
        <v>219</v>
      </c>
      <c r="B2" s="337"/>
      <c r="C2" s="337"/>
      <c r="D2" s="337"/>
      <c r="E2" s="337"/>
      <c r="F2" s="337"/>
      <c r="G2" s="337"/>
      <c r="H2" s="337"/>
      <c r="I2" s="338"/>
      <c r="J2" s="149"/>
    </row>
    <row r="3" spans="1:14" ht="21.75" customHeight="1" thickBot="1" x14ac:dyDescent="0.3">
      <c r="A3" s="339" t="s">
        <v>6</v>
      </c>
      <c r="B3" s="340"/>
      <c r="C3" s="340"/>
      <c r="D3" s="340"/>
      <c r="E3" s="340"/>
      <c r="F3" s="340"/>
      <c r="G3" s="340"/>
      <c r="H3" s="340"/>
      <c r="I3" s="341"/>
      <c r="J3" s="150"/>
    </row>
    <row r="4" spans="1:14" ht="78" customHeight="1" thickBot="1" x14ac:dyDescent="0.3">
      <c r="A4" s="348" t="s">
        <v>140</v>
      </c>
      <c r="B4" s="349"/>
      <c r="C4" s="349"/>
      <c r="D4" s="349"/>
      <c r="E4" s="349"/>
      <c r="F4" s="349"/>
      <c r="G4" s="349"/>
      <c r="H4" s="349"/>
      <c r="I4" s="350"/>
      <c r="J4" s="151"/>
    </row>
    <row r="5" spans="1:14" s="25" customFormat="1" ht="54.75" customHeight="1" thickBot="1" x14ac:dyDescent="0.3">
      <c r="A5" s="129" t="s">
        <v>0</v>
      </c>
      <c r="B5" s="129" t="s">
        <v>1</v>
      </c>
      <c r="C5" s="129" t="s">
        <v>5</v>
      </c>
      <c r="D5" s="129" t="s">
        <v>3</v>
      </c>
      <c r="E5" s="129" t="s">
        <v>212</v>
      </c>
      <c r="F5" s="129" t="s">
        <v>113</v>
      </c>
      <c r="G5" s="131" t="s">
        <v>87</v>
      </c>
      <c r="H5" s="132" t="s">
        <v>2</v>
      </c>
      <c r="I5" s="129" t="s">
        <v>213</v>
      </c>
      <c r="J5" s="125" t="s">
        <v>100</v>
      </c>
      <c r="K5" s="130"/>
    </row>
    <row r="6" spans="1:14" s="25" customFormat="1" ht="30" customHeight="1" thickBot="1" x14ac:dyDescent="0.3">
      <c r="A6" s="333" t="s">
        <v>148</v>
      </c>
      <c r="B6" s="334"/>
      <c r="C6" s="334"/>
      <c r="D6" s="334"/>
      <c r="E6" s="334"/>
      <c r="F6" s="334"/>
      <c r="G6" s="334"/>
      <c r="H6" s="334"/>
      <c r="I6" s="335"/>
      <c r="J6" s="68"/>
      <c r="K6" s="130"/>
    </row>
    <row r="7" spans="1:14" s="126" customFormat="1" ht="12.75" customHeight="1" thickBot="1" x14ac:dyDescent="0.3">
      <c r="A7" s="100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77">
        <v>9</v>
      </c>
      <c r="J7" s="137">
        <v>10</v>
      </c>
      <c r="K7" s="127"/>
    </row>
    <row r="8" spans="1:14" s="126" customFormat="1" ht="77.25" customHeight="1" x14ac:dyDescent="0.25">
      <c r="A8" s="100">
        <v>1</v>
      </c>
      <c r="B8" s="179" t="s">
        <v>214</v>
      </c>
      <c r="C8" s="179">
        <v>409</v>
      </c>
      <c r="D8" s="180" t="s">
        <v>205</v>
      </c>
      <c r="E8" s="179">
        <v>148</v>
      </c>
      <c r="F8" s="179" t="s">
        <v>215</v>
      </c>
      <c r="G8" s="179" t="s">
        <v>88</v>
      </c>
      <c r="H8" s="181" t="s">
        <v>206</v>
      </c>
      <c r="I8" s="182">
        <v>2600</v>
      </c>
      <c r="J8" s="138" t="s">
        <v>207</v>
      </c>
      <c r="K8" s="127"/>
      <c r="N8" s="162"/>
    </row>
    <row r="9" spans="1:14" s="128" customFormat="1" ht="69.75" customHeight="1" x14ac:dyDescent="0.25">
      <c r="A9" s="342" t="s">
        <v>216</v>
      </c>
      <c r="B9" s="343"/>
      <c r="C9" s="343"/>
      <c r="D9" s="343"/>
      <c r="E9" s="343"/>
      <c r="F9" s="343"/>
      <c r="G9" s="343"/>
      <c r="H9" s="343"/>
      <c r="I9" s="344"/>
      <c r="J9" s="138"/>
      <c r="K9" s="130"/>
      <c r="N9" s="162"/>
    </row>
    <row r="10" spans="1:14" s="128" customFormat="1" ht="66" customHeight="1" thickBot="1" x14ac:dyDescent="0.3">
      <c r="A10" s="345" t="s">
        <v>217</v>
      </c>
      <c r="B10" s="346"/>
      <c r="C10" s="346"/>
      <c r="D10" s="346"/>
      <c r="E10" s="346"/>
      <c r="F10" s="346"/>
      <c r="G10" s="346"/>
      <c r="H10" s="346"/>
      <c r="I10" s="347"/>
      <c r="K10" s="130"/>
    </row>
    <row r="11" spans="1:14" s="128" customFormat="1" ht="21" customHeight="1" x14ac:dyDescent="0.25">
      <c r="A11" s="136"/>
      <c r="B11" s="136"/>
      <c r="C11" s="136"/>
      <c r="D11" s="136"/>
      <c r="E11" s="136"/>
      <c r="F11" s="136"/>
      <c r="G11" s="136"/>
      <c r="H11" s="136"/>
      <c r="I11" s="136"/>
      <c r="K11" s="130"/>
    </row>
    <row r="12" spans="1:14" ht="54" hidden="1" customHeight="1" x14ac:dyDescent="0.25">
      <c r="B12" s="290" t="s">
        <v>146</v>
      </c>
      <c r="C12" s="290"/>
      <c r="D12" s="290" t="s">
        <v>137</v>
      </c>
      <c r="E12" s="290"/>
      <c r="F12" s="291" t="s">
        <v>95</v>
      </c>
      <c r="G12" s="291"/>
      <c r="H12" s="102" t="s">
        <v>149</v>
      </c>
      <c r="I12" s="102"/>
      <c r="J12" s="88"/>
      <c r="K12" s="87"/>
    </row>
    <row r="13" spans="1:14" ht="50.25" hidden="1" customHeight="1" x14ac:dyDescent="0.25">
      <c r="B13" s="290" t="s">
        <v>147</v>
      </c>
      <c r="C13" s="290"/>
      <c r="D13" s="290" t="s">
        <v>81</v>
      </c>
      <c r="E13" s="290"/>
      <c r="F13" s="291" t="s">
        <v>95</v>
      </c>
      <c r="G13" s="291"/>
      <c r="H13" s="102" t="s">
        <v>149</v>
      </c>
      <c r="I13" s="102"/>
      <c r="J13" s="103"/>
      <c r="K13" s="88"/>
    </row>
    <row r="14" spans="1:14" ht="53.25" hidden="1" customHeight="1" x14ac:dyDescent="0.25">
      <c r="B14" s="290" t="s">
        <v>83</v>
      </c>
      <c r="C14" s="290"/>
      <c r="D14" s="290" t="s">
        <v>133</v>
      </c>
      <c r="E14" s="290"/>
      <c r="F14" s="291" t="s">
        <v>95</v>
      </c>
      <c r="G14" s="291"/>
      <c r="H14" s="102" t="s">
        <v>149</v>
      </c>
      <c r="I14" s="102"/>
      <c r="J14" s="103"/>
      <c r="K14" s="88"/>
    </row>
    <row r="15" spans="1:14" ht="54.75" hidden="1" customHeight="1" x14ac:dyDescent="0.25">
      <c r="B15" s="290" t="s">
        <v>134</v>
      </c>
      <c r="C15" s="290"/>
      <c r="D15" s="290" t="s">
        <v>69</v>
      </c>
      <c r="E15" s="290"/>
      <c r="F15" s="291" t="s">
        <v>95</v>
      </c>
      <c r="G15" s="291"/>
      <c r="H15" s="102" t="s">
        <v>149</v>
      </c>
      <c r="I15" s="102"/>
      <c r="J15" s="103"/>
      <c r="K15" s="88"/>
    </row>
  </sheetData>
  <mergeCells count="18">
    <mergeCell ref="B13:C13"/>
    <mergeCell ref="D13:E13"/>
    <mergeCell ref="F12:G12"/>
    <mergeCell ref="F13:G13"/>
    <mergeCell ref="A4:I4"/>
    <mergeCell ref="B12:C12"/>
    <mergeCell ref="B15:C15"/>
    <mergeCell ref="D15:E15"/>
    <mergeCell ref="F14:G14"/>
    <mergeCell ref="F15:G15"/>
    <mergeCell ref="B14:C14"/>
    <mergeCell ref="D14:E14"/>
    <mergeCell ref="D12:E12"/>
    <mergeCell ref="A6:I6"/>
    <mergeCell ref="A2:I2"/>
    <mergeCell ref="A3:I3"/>
    <mergeCell ref="A9:I9"/>
    <mergeCell ref="A10:I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16"/>
  <sheetViews>
    <sheetView zoomScale="90" zoomScaleNormal="90" workbookViewId="0">
      <selection activeCell="S8" sqref="S8"/>
    </sheetView>
  </sheetViews>
  <sheetFormatPr defaultRowHeight="15" x14ac:dyDescent="0.25"/>
  <cols>
    <col min="1" max="1" width="6.85546875" customWidth="1"/>
    <col min="2" max="2" width="30.28515625" customWidth="1"/>
    <col min="3" max="3" width="6.85546875" customWidth="1"/>
    <col min="4" max="4" width="9" customWidth="1"/>
    <col min="5" max="5" width="7.140625" customWidth="1"/>
    <col min="6" max="6" width="9.28515625" style="25" customWidth="1"/>
    <col min="7" max="7" width="7.5703125" style="65" customWidth="1"/>
    <col min="8" max="8" width="10" style="25" customWidth="1"/>
    <col min="9" max="9" width="9.140625" customWidth="1"/>
    <col min="10" max="10" width="10.7109375" customWidth="1"/>
    <col min="11" max="11" width="6.42578125" customWidth="1"/>
    <col min="12" max="12" width="7.85546875" customWidth="1"/>
    <col min="13" max="13" width="6.42578125" customWidth="1"/>
    <col min="14" max="14" width="36.5703125" customWidth="1"/>
    <col min="15" max="15" width="12" customWidth="1"/>
    <col min="16" max="16" width="10.85546875" style="98" hidden="1" customWidth="1"/>
  </cols>
  <sheetData>
    <row r="1" spans="1:21" s="25" customFormat="1" ht="16.5" thickBot="1" x14ac:dyDescent="0.3">
      <c r="A1" s="92" t="s">
        <v>121</v>
      </c>
      <c r="G1" s="65"/>
      <c r="P1" s="98"/>
    </row>
    <row r="2" spans="1:21" ht="20.25" customHeight="1" thickBot="1" x14ac:dyDescent="0.35">
      <c r="A2" s="336" t="s">
        <v>185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8"/>
    </row>
    <row r="3" spans="1:21" ht="24" customHeight="1" thickBot="1" x14ac:dyDescent="0.3">
      <c r="A3" s="339" t="s">
        <v>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1"/>
    </row>
    <row r="4" spans="1:21" ht="51.75" customHeight="1" thickBot="1" x14ac:dyDescent="0.3">
      <c r="A4" s="348" t="s">
        <v>142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21" s="25" customFormat="1" ht="21" customHeight="1" thickBot="1" x14ac:dyDescent="0.3">
      <c r="A5" s="353" t="s">
        <v>115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5"/>
      <c r="P5" s="98"/>
    </row>
    <row r="6" spans="1:21" ht="71.25" customHeight="1" thickBot="1" x14ac:dyDescent="0.3">
      <c r="A6" s="95" t="s">
        <v>131</v>
      </c>
      <c r="B6" s="95" t="s">
        <v>1</v>
      </c>
      <c r="C6" s="95" t="s">
        <v>125</v>
      </c>
      <c r="D6" s="95" t="s">
        <v>126</v>
      </c>
      <c r="E6" s="95" t="s">
        <v>3</v>
      </c>
      <c r="F6" s="95" t="s">
        <v>112</v>
      </c>
      <c r="G6" s="97" t="s">
        <v>132</v>
      </c>
      <c r="H6" s="95" t="s">
        <v>127</v>
      </c>
      <c r="I6" s="95" t="s">
        <v>128</v>
      </c>
      <c r="J6" s="95" t="s">
        <v>164</v>
      </c>
      <c r="K6" s="95" t="s">
        <v>129</v>
      </c>
      <c r="L6" s="95" t="s">
        <v>130</v>
      </c>
      <c r="M6" s="95" t="s">
        <v>109</v>
      </c>
      <c r="N6" s="95" t="s">
        <v>135</v>
      </c>
      <c r="O6" s="95" t="s">
        <v>97</v>
      </c>
      <c r="P6" s="96" t="s">
        <v>100</v>
      </c>
    </row>
    <row r="7" spans="1:21" s="25" customFormat="1" ht="11.25" customHeight="1" thickBot="1" x14ac:dyDescent="0.3">
      <c r="A7" s="104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6">
        <v>15</v>
      </c>
      <c r="P7" s="215">
        <v>16</v>
      </c>
    </row>
    <row r="8" spans="1:21" s="128" customFormat="1" ht="85.5" customHeight="1" thickBot="1" x14ac:dyDescent="0.3">
      <c r="A8" s="212">
        <v>1</v>
      </c>
      <c r="B8" s="140" t="s">
        <v>239</v>
      </c>
      <c r="C8" s="213">
        <v>150</v>
      </c>
      <c r="D8" s="213" t="s">
        <v>240</v>
      </c>
      <c r="E8" s="213">
        <v>2004</v>
      </c>
      <c r="F8" s="213">
        <v>200000</v>
      </c>
      <c r="G8" s="141" t="s">
        <v>238</v>
      </c>
      <c r="H8" s="214">
        <v>4.7</v>
      </c>
      <c r="I8" s="214" t="s">
        <v>241</v>
      </c>
      <c r="J8" s="214" t="s">
        <v>242</v>
      </c>
      <c r="K8" s="214" t="s">
        <v>243</v>
      </c>
      <c r="L8" s="214" t="s">
        <v>244</v>
      </c>
      <c r="M8" s="214">
        <v>3.5</v>
      </c>
      <c r="N8" s="231" t="s">
        <v>245</v>
      </c>
      <c r="O8" s="154">
        <v>244</v>
      </c>
      <c r="P8" s="216" t="s">
        <v>223</v>
      </c>
    </row>
    <row r="9" spans="1:21" s="128" customFormat="1" ht="85.5" hidden="1" customHeight="1" thickBot="1" x14ac:dyDescent="0.3">
      <c r="A9" s="212">
        <v>4</v>
      </c>
      <c r="B9" s="140"/>
      <c r="C9" s="213"/>
      <c r="D9" s="213"/>
      <c r="E9" s="213"/>
      <c r="F9" s="213"/>
      <c r="G9" s="141"/>
      <c r="H9" s="214"/>
      <c r="I9" s="214"/>
      <c r="J9" s="214"/>
      <c r="K9" s="214"/>
      <c r="L9" s="214"/>
      <c r="M9" s="214"/>
      <c r="N9" s="217"/>
      <c r="O9" s="154"/>
      <c r="P9" s="216" t="s">
        <v>223</v>
      </c>
    </row>
    <row r="10" spans="1:21" ht="21" thickBot="1" x14ac:dyDescent="0.35">
      <c r="A10" s="356" t="s">
        <v>85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8"/>
      <c r="O10" s="116">
        <f>SUM(O8:O9)</f>
        <v>244</v>
      </c>
    </row>
    <row r="11" spans="1:21" s="25" customFormat="1" x14ac:dyDescent="0.25">
      <c r="A11" s="351" t="s">
        <v>253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98"/>
    </row>
    <row r="12" spans="1:21" s="25" customFormat="1" ht="59.25" hidden="1" customHeight="1" x14ac:dyDescent="0.25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98"/>
    </row>
    <row r="13" spans="1:21" ht="52.5" hidden="1" customHeight="1" x14ac:dyDescent="0.25">
      <c r="A13" s="352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/>
      <c r="Q13" s="98"/>
    </row>
    <row r="14" spans="1:21" ht="53.25" hidden="1" customHeight="1" x14ac:dyDescent="0.25">
      <c r="A14" s="352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/>
      <c r="Q14" s="98"/>
      <c r="U14" s="117"/>
    </row>
    <row r="15" spans="1:21" ht="63.75" hidden="1" customHeight="1" x14ac:dyDescent="0.25">
      <c r="A15" s="35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/>
      <c r="Q15" s="98"/>
    </row>
    <row r="16" spans="1:21" ht="73.5" customHeight="1" x14ac:dyDescent="0.25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</row>
  </sheetData>
  <mergeCells count="6">
    <mergeCell ref="A11:O16"/>
    <mergeCell ref="A2:O2"/>
    <mergeCell ref="A3:O3"/>
    <mergeCell ref="A4:O4"/>
    <mergeCell ref="A5:O5"/>
    <mergeCell ref="A10:N10"/>
  </mergeCells>
  <printOptions horizontalCentered="1"/>
  <pageMargins left="0.25" right="0.25" top="0.75" bottom="0.75" header="0.3" footer="0.3"/>
  <pageSetup paperSize="9" scale="7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G12"/>
  <sheetViews>
    <sheetView zoomScaleNormal="100" workbookViewId="0">
      <selection activeCell="I8" sqref="I8"/>
    </sheetView>
  </sheetViews>
  <sheetFormatPr defaultColWidth="9.140625" defaultRowHeight="15" x14ac:dyDescent="0.25"/>
  <cols>
    <col min="1" max="1" width="3.42578125" style="25" bestFit="1" customWidth="1"/>
    <col min="2" max="2" width="42" style="25" customWidth="1"/>
    <col min="3" max="3" width="12.140625" style="25" customWidth="1"/>
    <col min="4" max="4" width="11.7109375" style="25" customWidth="1"/>
    <col min="5" max="5" width="19.140625" style="25" customWidth="1"/>
    <col min="6" max="6" width="10.28515625" style="25" customWidth="1"/>
    <col min="7" max="7" width="9.85546875" style="25" customWidth="1"/>
    <col min="8" max="8" width="9.140625" style="25" customWidth="1"/>
    <col min="9" max="16384" width="9.140625" style="25"/>
  </cols>
  <sheetData>
    <row r="1" spans="1:7" ht="15.75" x14ac:dyDescent="0.25">
      <c r="A1" s="114" t="s">
        <v>122</v>
      </c>
      <c r="B1" s="43"/>
      <c r="C1" s="43"/>
      <c r="D1" s="43"/>
      <c r="E1" s="43"/>
      <c r="F1" s="43"/>
      <c r="G1" s="43"/>
    </row>
    <row r="2" spans="1:7" ht="20.25" customHeight="1" x14ac:dyDescent="0.3">
      <c r="A2" s="360" t="s">
        <v>236</v>
      </c>
      <c r="B2" s="361"/>
      <c r="C2" s="361"/>
      <c r="D2" s="361"/>
      <c r="E2" s="361"/>
      <c r="F2" s="361"/>
      <c r="G2" s="362"/>
    </row>
    <row r="3" spans="1:7" ht="21.75" customHeight="1" x14ac:dyDescent="0.25">
      <c r="A3" s="363" t="s">
        <v>6</v>
      </c>
      <c r="B3" s="364"/>
      <c r="C3" s="364"/>
      <c r="D3" s="364"/>
      <c r="E3" s="364"/>
      <c r="F3" s="364"/>
      <c r="G3" s="365"/>
    </row>
    <row r="4" spans="1:7" ht="81" customHeight="1" x14ac:dyDescent="0.25">
      <c r="A4" s="366" t="s">
        <v>143</v>
      </c>
      <c r="B4" s="367"/>
      <c r="C4" s="367"/>
      <c r="D4" s="367"/>
      <c r="E4" s="367"/>
      <c r="F4" s="367"/>
      <c r="G4" s="368"/>
    </row>
    <row r="6" spans="1:7" ht="20.25" x14ac:dyDescent="0.25">
      <c r="A6" s="359" t="s">
        <v>230</v>
      </c>
      <c r="B6" s="359"/>
      <c r="C6" s="359"/>
      <c r="D6" s="359"/>
      <c r="E6" s="359"/>
      <c r="F6" s="359"/>
      <c r="G6" s="359"/>
    </row>
    <row r="7" spans="1:7" ht="72" thickBot="1" x14ac:dyDescent="0.3">
      <c r="A7" s="124" t="s">
        <v>0</v>
      </c>
      <c r="B7" s="124" t="s">
        <v>8</v>
      </c>
      <c r="C7" s="124" t="s">
        <v>204</v>
      </c>
      <c r="D7" s="124" t="s">
        <v>232</v>
      </c>
      <c r="E7" s="124" t="s">
        <v>10</v>
      </c>
      <c r="F7" s="124" t="s">
        <v>86</v>
      </c>
      <c r="G7" s="124" t="s">
        <v>235</v>
      </c>
    </row>
    <row r="8" spans="1:7" ht="15.75" thickBot="1" x14ac:dyDescent="0.3">
      <c r="A8" s="100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77">
        <v>7</v>
      </c>
    </row>
    <row r="9" spans="1:7" ht="46.5" customHeight="1" thickBot="1" x14ac:dyDescent="0.3">
      <c r="A9" s="186">
        <v>1</v>
      </c>
      <c r="B9" s="187" t="s">
        <v>231</v>
      </c>
      <c r="C9" s="188">
        <v>1132</v>
      </c>
      <c r="D9" s="189">
        <v>164</v>
      </c>
      <c r="E9" s="188" t="s">
        <v>233</v>
      </c>
      <c r="F9" s="190" t="s">
        <v>234</v>
      </c>
      <c r="G9" s="191">
        <v>152</v>
      </c>
    </row>
    <row r="12" spans="1:7" x14ac:dyDescent="0.25">
      <c r="G12" s="184"/>
    </row>
  </sheetData>
  <mergeCells count="4">
    <mergeCell ref="A6:G6"/>
    <mergeCell ref="A2:G2"/>
    <mergeCell ref="A3:G3"/>
    <mergeCell ref="A4:G4"/>
  </mergeCells>
  <printOptions horizontalCentered="1"/>
  <pageMargins left="0.23622047244094491" right="0.23622047244094491" top="1.1417322834645669" bottom="0.74803149606299213" header="0.31496062992125984" footer="0.31496062992125984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>
      <selection activeCell="G5" sqref="G1:G1048576"/>
    </sheetView>
  </sheetViews>
  <sheetFormatPr defaultRowHeight="15" x14ac:dyDescent="0.25"/>
  <cols>
    <col min="2" max="2" width="36.85546875" customWidth="1"/>
    <col min="7" max="7" width="0" hidden="1" customWidth="1"/>
  </cols>
  <sheetData>
    <row r="1" spans="1:7" s="128" customFormat="1" x14ac:dyDescent="0.25"/>
    <row r="2" spans="1:7" s="128" customFormat="1" ht="15.75" x14ac:dyDescent="0.25">
      <c r="A2" s="114" t="s">
        <v>184</v>
      </c>
      <c r="B2" s="43"/>
      <c r="C2" s="43"/>
      <c r="D2" s="43"/>
      <c r="E2" s="43"/>
      <c r="F2" s="43"/>
      <c r="G2" s="43"/>
    </row>
    <row r="3" spans="1:7" s="128" customFormat="1" ht="20.25" x14ac:dyDescent="0.3">
      <c r="A3" s="328" t="s">
        <v>182</v>
      </c>
      <c r="B3" s="328"/>
      <c r="C3" s="328"/>
      <c r="D3" s="328"/>
      <c r="E3" s="328"/>
      <c r="F3" s="328"/>
      <c r="G3" s="328"/>
    </row>
    <row r="4" spans="1:7" ht="20.25" x14ac:dyDescent="0.25">
      <c r="A4" s="329" t="s">
        <v>6</v>
      </c>
      <c r="B4" s="329"/>
      <c r="C4" s="329"/>
      <c r="D4" s="329"/>
      <c r="E4" s="329"/>
      <c r="F4" s="329"/>
      <c r="G4" s="329"/>
    </row>
    <row r="5" spans="1:7" ht="56.1" customHeight="1" x14ac:dyDescent="0.25">
      <c r="A5" s="369" t="s">
        <v>143</v>
      </c>
      <c r="B5" s="369"/>
      <c r="C5" s="369"/>
      <c r="D5" s="369"/>
      <c r="E5" s="369"/>
      <c r="F5" s="369"/>
      <c r="G5" s="115"/>
    </row>
    <row r="6" spans="1:7" ht="20.25" x14ac:dyDescent="0.25">
      <c r="A6" s="359" t="s">
        <v>183</v>
      </c>
      <c r="B6" s="359"/>
      <c r="C6" s="359"/>
      <c r="D6" s="359"/>
      <c r="E6" s="359"/>
      <c r="F6" s="359"/>
      <c r="G6" s="359"/>
    </row>
    <row r="7" spans="1:7" ht="100.5" thickBot="1" x14ac:dyDescent="0.3">
      <c r="A7" s="124" t="s">
        <v>0</v>
      </c>
      <c r="B7" s="124" t="s">
        <v>8</v>
      </c>
      <c r="C7" s="124" t="s">
        <v>158</v>
      </c>
      <c r="D7" s="124" t="s">
        <v>10</v>
      </c>
      <c r="E7" s="124" t="s">
        <v>86</v>
      </c>
      <c r="F7" s="124" t="s">
        <v>78</v>
      </c>
      <c r="G7" s="170" t="s">
        <v>100</v>
      </c>
    </row>
    <row r="8" spans="1:7" x14ac:dyDescent="0.25">
      <c r="A8" s="100">
        <v>1</v>
      </c>
      <c r="B8" s="101">
        <v>2</v>
      </c>
      <c r="C8" s="101">
        <v>3</v>
      </c>
      <c r="D8" s="101">
        <v>6</v>
      </c>
      <c r="E8" s="101">
        <v>8</v>
      </c>
      <c r="F8" s="101">
        <v>9</v>
      </c>
      <c r="G8" s="100">
        <v>10</v>
      </c>
    </row>
    <row r="9" spans="1:7" ht="78.75" x14ac:dyDescent="0.25">
      <c r="A9" s="171">
        <v>1</v>
      </c>
      <c r="B9" s="172" t="s">
        <v>186</v>
      </c>
      <c r="C9" s="171" t="s">
        <v>150</v>
      </c>
      <c r="D9" s="93" t="s">
        <v>198</v>
      </c>
      <c r="E9" s="173" t="s">
        <v>96</v>
      </c>
      <c r="F9" s="174">
        <v>15</v>
      </c>
      <c r="G9" s="175" t="s">
        <v>196</v>
      </c>
    </row>
    <row r="10" spans="1:7" s="128" customFormat="1" ht="56.25" x14ac:dyDescent="0.25">
      <c r="A10" s="171">
        <v>2</v>
      </c>
      <c r="B10" s="172" t="s">
        <v>187</v>
      </c>
      <c r="C10" s="171" t="s">
        <v>150</v>
      </c>
      <c r="D10" s="93" t="s">
        <v>199</v>
      </c>
      <c r="E10" s="173" t="s">
        <v>96</v>
      </c>
      <c r="F10" s="174">
        <v>26</v>
      </c>
      <c r="G10" s="175" t="s">
        <v>196</v>
      </c>
    </row>
    <row r="11" spans="1:7" s="128" customFormat="1" ht="45" x14ac:dyDescent="0.25">
      <c r="A11" s="171">
        <v>3</v>
      </c>
      <c r="B11" s="172" t="s">
        <v>188</v>
      </c>
      <c r="C11" s="171" t="s">
        <v>150</v>
      </c>
      <c r="D11" s="93" t="s">
        <v>200</v>
      </c>
      <c r="E11" s="173" t="s">
        <v>96</v>
      </c>
      <c r="F11" s="174">
        <v>39</v>
      </c>
      <c r="G11" s="175" t="s">
        <v>196</v>
      </c>
    </row>
    <row r="12" spans="1:7" s="128" customFormat="1" ht="56.25" x14ac:dyDescent="0.25">
      <c r="A12" s="171">
        <v>4</v>
      </c>
      <c r="B12" s="172" t="s">
        <v>189</v>
      </c>
      <c r="C12" s="171" t="s">
        <v>150</v>
      </c>
      <c r="D12" s="93" t="s">
        <v>199</v>
      </c>
      <c r="E12" s="173" t="s">
        <v>96</v>
      </c>
      <c r="F12" s="174">
        <v>61</v>
      </c>
      <c r="G12" s="175" t="s">
        <v>196</v>
      </c>
    </row>
    <row r="13" spans="1:7" s="128" customFormat="1" ht="78.75" x14ac:dyDescent="0.25">
      <c r="A13" s="171">
        <v>5</v>
      </c>
      <c r="B13" s="172" t="s">
        <v>190</v>
      </c>
      <c r="C13" s="171" t="s">
        <v>150</v>
      </c>
      <c r="D13" s="93" t="s">
        <v>201</v>
      </c>
      <c r="E13" s="173" t="s">
        <v>96</v>
      </c>
      <c r="F13" s="174">
        <v>42</v>
      </c>
      <c r="G13" s="175" t="s">
        <v>196</v>
      </c>
    </row>
    <row r="14" spans="1:7" s="128" customFormat="1" ht="45" x14ac:dyDescent="0.25">
      <c r="A14" s="171">
        <v>6</v>
      </c>
      <c r="B14" s="172" t="s">
        <v>191</v>
      </c>
      <c r="C14" s="171" t="s">
        <v>150</v>
      </c>
      <c r="D14" s="93" t="s">
        <v>200</v>
      </c>
      <c r="E14" s="173" t="s">
        <v>96</v>
      </c>
      <c r="F14" s="174">
        <v>67</v>
      </c>
      <c r="G14" s="175" t="s">
        <v>196</v>
      </c>
    </row>
    <row r="15" spans="1:7" s="128" customFormat="1" ht="45" x14ac:dyDescent="0.25">
      <c r="A15" s="171">
        <v>7</v>
      </c>
      <c r="B15" s="172" t="s">
        <v>192</v>
      </c>
      <c r="C15" s="171" t="s">
        <v>150</v>
      </c>
      <c r="D15" s="93" t="s">
        <v>200</v>
      </c>
      <c r="E15" s="173" t="s">
        <v>96</v>
      </c>
      <c r="F15" s="174">
        <v>52</v>
      </c>
      <c r="G15" s="175" t="s">
        <v>196</v>
      </c>
    </row>
    <row r="16" spans="1:7" s="128" customFormat="1" ht="33.75" x14ac:dyDescent="0.25">
      <c r="A16" s="171">
        <v>8</v>
      </c>
      <c r="B16" s="172" t="s">
        <v>193</v>
      </c>
      <c r="C16" s="171" t="s">
        <v>150</v>
      </c>
      <c r="D16" s="93" t="s">
        <v>202</v>
      </c>
      <c r="E16" s="173" t="s">
        <v>96</v>
      </c>
      <c r="F16" s="174">
        <v>18</v>
      </c>
      <c r="G16" s="175" t="s">
        <v>196</v>
      </c>
    </row>
    <row r="17" spans="1:7" s="128" customFormat="1" ht="45" x14ac:dyDescent="0.25">
      <c r="A17" s="171">
        <v>9</v>
      </c>
      <c r="B17" s="172" t="s">
        <v>194</v>
      </c>
      <c r="C17" s="171" t="s">
        <v>150</v>
      </c>
      <c r="D17" s="93" t="s">
        <v>203</v>
      </c>
      <c r="E17" s="173" t="s">
        <v>96</v>
      </c>
      <c r="F17" s="174">
        <v>61</v>
      </c>
      <c r="G17" s="175" t="s">
        <v>196</v>
      </c>
    </row>
    <row r="18" spans="1:7" s="128" customFormat="1" ht="45" x14ac:dyDescent="0.25">
      <c r="A18" s="171">
        <v>10</v>
      </c>
      <c r="B18" s="172" t="s">
        <v>195</v>
      </c>
      <c r="C18" s="171" t="s">
        <v>197</v>
      </c>
      <c r="D18" s="93" t="s">
        <v>203</v>
      </c>
      <c r="E18" s="173" t="s">
        <v>96</v>
      </c>
      <c r="F18" s="174">
        <v>6</v>
      </c>
      <c r="G18" s="175" t="s">
        <v>196</v>
      </c>
    </row>
    <row r="19" spans="1:7" ht="21" thickBot="1" x14ac:dyDescent="0.3">
      <c r="A19" s="370" t="s">
        <v>85</v>
      </c>
      <c r="B19" s="371"/>
      <c r="C19" s="371"/>
      <c r="D19" s="371"/>
      <c r="E19" s="372"/>
      <c r="F19" s="99">
        <f>SUM(F9:F18)</f>
        <v>387</v>
      </c>
      <c r="G19" s="128"/>
    </row>
    <row r="20" spans="1:7" x14ac:dyDescent="0.25">
      <c r="A20" s="128"/>
      <c r="B20" s="128"/>
      <c r="C20" s="128"/>
      <c r="D20" s="128"/>
      <c r="E20" s="128"/>
      <c r="F20" s="128"/>
      <c r="G20" s="128"/>
    </row>
  </sheetData>
  <mergeCells count="5">
    <mergeCell ref="A5:F5"/>
    <mergeCell ref="A6:G6"/>
    <mergeCell ref="A19:E19"/>
    <mergeCell ref="A3:G3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6"/>
  <sheetViews>
    <sheetView workbookViewId="0">
      <selection activeCell="M11" sqref="M11"/>
    </sheetView>
  </sheetViews>
  <sheetFormatPr defaultRowHeight="15" x14ac:dyDescent="0.25"/>
  <cols>
    <col min="1" max="1" width="8.28515625" customWidth="1"/>
    <col min="2" max="2" width="21.42578125" customWidth="1"/>
    <col min="3" max="3" width="9.28515625" style="128" customWidth="1"/>
    <col min="4" max="4" width="16.42578125" customWidth="1"/>
    <col min="6" max="6" width="15" customWidth="1"/>
    <col min="7" max="7" width="13.140625" customWidth="1"/>
    <col min="8" max="8" width="14.5703125" customWidth="1"/>
    <col min="9" max="9" width="8.5703125" hidden="1" customWidth="1"/>
  </cols>
  <sheetData>
    <row r="1" spans="1:13" ht="15.75" x14ac:dyDescent="0.25">
      <c r="A1" s="114" t="s">
        <v>120</v>
      </c>
      <c r="B1" s="43"/>
      <c r="C1" s="43"/>
      <c r="D1" s="43"/>
      <c r="E1" s="43"/>
      <c r="F1" s="43"/>
      <c r="G1" s="43"/>
      <c r="H1" s="43"/>
      <c r="I1" s="43"/>
    </row>
    <row r="2" spans="1:13" ht="20.25" x14ac:dyDescent="0.3">
      <c r="A2" s="328" t="s">
        <v>221</v>
      </c>
      <c r="B2" s="328"/>
      <c r="C2" s="328"/>
      <c r="D2" s="328"/>
      <c r="E2" s="328"/>
      <c r="F2" s="328"/>
      <c r="G2" s="328"/>
      <c r="H2" s="328"/>
      <c r="I2" s="328"/>
    </row>
    <row r="3" spans="1:13" ht="20.25" x14ac:dyDescent="0.25">
      <c r="A3" s="329" t="s">
        <v>6</v>
      </c>
      <c r="B3" s="329"/>
      <c r="C3" s="329"/>
      <c r="D3" s="329"/>
      <c r="E3" s="329"/>
      <c r="F3" s="329"/>
      <c r="G3" s="329"/>
      <c r="H3" s="329"/>
      <c r="I3" s="329"/>
    </row>
    <row r="4" spans="1:13" ht="56.25" customHeight="1" x14ac:dyDescent="0.25">
      <c r="A4" s="366" t="s">
        <v>143</v>
      </c>
      <c r="B4" s="367"/>
      <c r="C4" s="367"/>
      <c r="D4" s="367"/>
      <c r="E4" s="367"/>
      <c r="F4" s="367"/>
      <c r="G4" s="367"/>
      <c r="H4" s="368"/>
      <c r="I4" s="115"/>
    </row>
    <row r="5" spans="1:13" ht="20.25" x14ac:dyDescent="0.25">
      <c r="A5" s="359" t="s">
        <v>156</v>
      </c>
      <c r="B5" s="359"/>
      <c r="C5" s="359"/>
      <c r="D5" s="359"/>
      <c r="E5" s="359"/>
      <c r="F5" s="359"/>
      <c r="G5" s="359"/>
      <c r="H5" s="359"/>
      <c r="I5" s="359"/>
    </row>
    <row r="6" spans="1:13" ht="86.25" thickBot="1" x14ac:dyDescent="0.3">
      <c r="A6" s="124" t="s">
        <v>0</v>
      </c>
      <c r="B6" s="124" t="s">
        <v>8</v>
      </c>
      <c r="C6" s="124" t="s">
        <v>157</v>
      </c>
      <c r="D6" s="124" t="s">
        <v>158</v>
      </c>
      <c r="E6" s="124" t="s">
        <v>9</v>
      </c>
      <c r="F6" s="124" t="s">
        <v>10</v>
      </c>
      <c r="G6" s="124" t="s">
        <v>86</v>
      </c>
      <c r="H6" s="124" t="s">
        <v>78</v>
      </c>
      <c r="I6" s="148" t="s">
        <v>100</v>
      </c>
    </row>
    <row r="7" spans="1:13" ht="15.75" thickBot="1" x14ac:dyDescent="0.3">
      <c r="A7" s="100">
        <v>1</v>
      </c>
      <c r="B7" s="101">
        <v>2</v>
      </c>
      <c r="C7" s="101"/>
      <c r="D7" s="101">
        <v>3</v>
      </c>
      <c r="E7" s="100">
        <v>4</v>
      </c>
      <c r="F7" s="101">
        <v>6</v>
      </c>
      <c r="G7" s="176">
        <v>8</v>
      </c>
      <c r="H7" s="152">
        <v>9</v>
      </c>
      <c r="I7" s="176">
        <v>10</v>
      </c>
    </row>
    <row r="8" spans="1:13" s="128" customFormat="1" ht="37.5" customHeight="1" x14ac:dyDescent="0.25">
      <c r="A8" s="192">
        <v>1</v>
      </c>
      <c r="B8" s="193" t="s">
        <v>208</v>
      </c>
      <c r="C8" s="194">
        <v>1</v>
      </c>
      <c r="D8" s="195" t="s">
        <v>210</v>
      </c>
      <c r="E8" s="196">
        <v>2015</v>
      </c>
      <c r="F8" s="197" t="s">
        <v>70</v>
      </c>
      <c r="G8" s="194" t="s">
        <v>218</v>
      </c>
      <c r="H8" s="198">
        <v>222</v>
      </c>
      <c r="I8" s="376" t="s">
        <v>222</v>
      </c>
    </row>
    <row r="9" spans="1:13" s="128" customFormat="1" ht="41.25" customHeight="1" thickBot="1" x14ac:dyDescent="0.3">
      <c r="A9" s="247">
        <v>2</v>
      </c>
      <c r="B9" s="237" t="s">
        <v>209</v>
      </c>
      <c r="C9" s="238">
        <v>1</v>
      </c>
      <c r="D9" s="239" t="s">
        <v>211</v>
      </c>
      <c r="E9" s="240">
        <v>2015</v>
      </c>
      <c r="F9" s="241" t="s">
        <v>70</v>
      </c>
      <c r="G9" s="238" t="s">
        <v>218</v>
      </c>
      <c r="H9" s="242">
        <v>222</v>
      </c>
      <c r="I9" s="377"/>
    </row>
    <row r="10" spans="1:13" s="128" customFormat="1" ht="41.25" customHeight="1" x14ac:dyDescent="0.25">
      <c r="A10" s="248">
        <v>3</v>
      </c>
      <c r="B10" s="243" t="s">
        <v>248</v>
      </c>
      <c r="C10" s="171">
        <v>26</v>
      </c>
      <c r="D10" s="244"/>
      <c r="E10" s="245"/>
      <c r="F10" s="246" t="s">
        <v>250</v>
      </c>
      <c r="G10" s="171" t="s">
        <v>251</v>
      </c>
      <c r="H10" s="249">
        <v>442</v>
      </c>
      <c r="I10" s="236"/>
    </row>
    <row r="11" spans="1:13" s="128" customFormat="1" ht="67.5" customHeight="1" thickBot="1" x14ac:dyDescent="0.3">
      <c r="A11" s="199">
        <v>4</v>
      </c>
      <c r="B11" s="200" t="s">
        <v>249</v>
      </c>
      <c r="C11" s="201">
        <v>29</v>
      </c>
      <c r="D11" s="202"/>
      <c r="E11" s="203"/>
      <c r="F11" s="246" t="s">
        <v>250</v>
      </c>
      <c r="G11" s="171" t="s">
        <v>251</v>
      </c>
      <c r="H11" s="204">
        <v>81.2</v>
      </c>
      <c r="I11" s="236"/>
    </row>
    <row r="12" spans="1:13" ht="21" thickBot="1" x14ac:dyDescent="0.3">
      <c r="A12" s="370" t="s">
        <v>85</v>
      </c>
      <c r="B12" s="371"/>
      <c r="C12" s="371"/>
      <c r="D12" s="371"/>
      <c r="E12" s="371"/>
      <c r="F12" s="371"/>
      <c r="G12" s="372"/>
      <c r="H12" s="99">
        <f>SUM(H8:H11)</f>
        <v>967.2</v>
      </c>
      <c r="I12" s="128"/>
    </row>
    <row r="13" spans="1:13" x14ac:dyDescent="0.25">
      <c r="A13" s="373" t="s">
        <v>253</v>
      </c>
      <c r="B13" s="374"/>
      <c r="C13" s="374"/>
      <c r="D13" s="374"/>
      <c r="E13" s="374"/>
      <c r="F13" s="374"/>
      <c r="G13" s="374"/>
      <c r="H13" s="374"/>
    </row>
    <row r="14" spans="1:13" x14ac:dyDescent="0.25">
      <c r="A14" s="375"/>
      <c r="B14" s="375"/>
      <c r="C14" s="375"/>
      <c r="D14" s="375"/>
      <c r="E14" s="375"/>
      <c r="F14" s="375"/>
      <c r="G14" s="375"/>
      <c r="H14" s="375"/>
      <c r="M14" s="232"/>
    </row>
    <row r="15" spans="1:13" x14ac:dyDescent="0.25">
      <c r="A15" s="375"/>
      <c r="B15" s="375"/>
      <c r="C15" s="375"/>
      <c r="D15" s="375"/>
      <c r="E15" s="375"/>
      <c r="F15" s="375"/>
      <c r="G15" s="375"/>
      <c r="H15" s="375"/>
    </row>
    <row r="16" spans="1:13" ht="61.5" customHeight="1" x14ac:dyDescent="0.25">
      <c r="A16" s="375"/>
      <c r="B16" s="375"/>
      <c r="C16" s="375"/>
      <c r="D16" s="375"/>
      <c r="E16" s="375"/>
      <c r="F16" s="375"/>
      <c r="G16" s="375"/>
      <c r="H16" s="375"/>
    </row>
  </sheetData>
  <mergeCells count="7">
    <mergeCell ref="A13:H16"/>
    <mergeCell ref="A2:I2"/>
    <mergeCell ref="A3:I3"/>
    <mergeCell ref="A4:H4"/>
    <mergeCell ref="A5:I5"/>
    <mergeCell ref="A12:G12"/>
    <mergeCell ref="I8:I9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sqref="A1:L10"/>
    </sheetView>
  </sheetViews>
  <sheetFormatPr defaultColWidth="9.140625" defaultRowHeight="15" x14ac:dyDescent="0.25"/>
  <cols>
    <col min="1" max="1" width="8.7109375" style="25" customWidth="1"/>
    <col min="2" max="3" width="9.140625" style="25"/>
    <col min="4" max="4" width="17.42578125" style="25" customWidth="1"/>
    <col min="5" max="6" width="9.140625" style="25"/>
    <col min="7" max="7" width="16" style="25" customWidth="1"/>
    <col min="8" max="9" width="9.140625" style="25"/>
    <col min="10" max="10" width="13.7109375" style="25" customWidth="1"/>
    <col min="11" max="11" width="13.7109375" style="128" customWidth="1"/>
    <col min="12" max="12" width="15.5703125" style="25" customWidth="1"/>
    <col min="13" max="16384" width="9.140625" style="25"/>
  </cols>
  <sheetData>
    <row r="1" spans="1:16" ht="15" customHeight="1" x14ac:dyDescent="0.25">
      <c r="B1" s="44" t="s">
        <v>159</v>
      </c>
      <c r="C1" s="44"/>
      <c r="D1" s="44"/>
      <c r="E1" s="44"/>
      <c r="F1" s="89"/>
      <c r="G1" s="89"/>
      <c r="H1" s="89"/>
      <c r="I1" s="89"/>
      <c r="J1" s="89"/>
      <c r="K1" s="89"/>
      <c r="L1" s="90"/>
    </row>
    <row r="3" spans="1:16" ht="45" x14ac:dyDescent="0.25">
      <c r="A3" s="93" t="s">
        <v>220</v>
      </c>
      <c r="B3" s="379" t="s">
        <v>80</v>
      </c>
      <c r="C3" s="383"/>
      <c r="D3" s="383"/>
      <c r="E3" s="383"/>
      <c r="F3" s="383"/>
      <c r="G3" s="383"/>
      <c r="H3" s="383"/>
      <c r="I3" s="384"/>
      <c r="J3" s="46" t="s">
        <v>162</v>
      </c>
      <c r="K3" s="153" t="s">
        <v>163</v>
      </c>
      <c r="L3" s="46" t="s">
        <v>98</v>
      </c>
    </row>
    <row r="4" spans="1:16" ht="55.5" customHeight="1" x14ac:dyDescent="0.25">
      <c r="A4" s="86" t="s">
        <v>154</v>
      </c>
      <c r="B4" s="385" t="s">
        <v>277</v>
      </c>
      <c r="C4" s="386"/>
      <c r="D4" s="386"/>
      <c r="E4" s="386"/>
      <c r="F4" s="386"/>
      <c r="G4" s="386"/>
      <c r="H4" s="386"/>
      <c r="I4" s="387"/>
      <c r="J4" s="46">
        <v>0</v>
      </c>
      <c r="K4" s="153">
        <v>0</v>
      </c>
      <c r="L4" s="234">
        <f>'Погрузчик на продажу_'!K41</f>
        <v>0</v>
      </c>
      <c r="P4" s="178"/>
    </row>
    <row r="5" spans="1:16" ht="33.75" customHeight="1" x14ac:dyDescent="0.25">
      <c r="A5" s="86" t="s">
        <v>155</v>
      </c>
      <c r="B5" s="379" t="s">
        <v>229</v>
      </c>
      <c r="C5" s="383"/>
      <c r="D5" s="383"/>
      <c r="E5" s="383"/>
      <c r="F5" s="383"/>
      <c r="G5" s="383"/>
      <c r="H5" s="383"/>
      <c r="I5" s="384"/>
      <c r="J5" s="46">
        <v>2</v>
      </c>
      <c r="K5" s="153">
        <v>2</v>
      </c>
      <c r="L5" s="233">
        <f>'Архив торгов для их участников'!K8</f>
        <v>22251</v>
      </c>
    </row>
    <row r="6" spans="1:16" ht="35.25" hidden="1" customHeight="1" x14ac:dyDescent="0.25">
      <c r="A6" s="86" t="s">
        <v>177</v>
      </c>
      <c r="B6" s="378" t="s">
        <v>178</v>
      </c>
      <c r="C6" s="378"/>
      <c r="D6" s="378"/>
      <c r="E6" s="378"/>
      <c r="F6" s="378"/>
      <c r="G6" s="378"/>
      <c r="H6" s="378"/>
      <c r="I6" s="378"/>
      <c r="J6" s="46">
        <v>1</v>
      </c>
      <c r="K6" s="153">
        <v>1</v>
      </c>
      <c r="L6" s="205">
        <f>'Портальный кран_1 ед_2600тр'!I8</f>
        <v>2600</v>
      </c>
    </row>
    <row r="7" spans="1:16" s="128" customFormat="1" ht="35.25" hidden="1" customHeight="1" x14ac:dyDescent="0.25">
      <c r="A7" s="86" t="s">
        <v>177</v>
      </c>
      <c r="B7" s="379" t="s">
        <v>226</v>
      </c>
      <c r="C7" s="383"/>
      <c r="D7" s="383"/>
      <c r="E7" s="383"/>
      <c r="F7" s="383"/>
      <c r="G7" s="383"/>
      <c r="H7" s="383"/>
      <c r="I7" s="384"/>
      <c r="J7" s="206">
        <v>1</v>
      </c>
      <c r="K7" s="206">
        <v>1</v>
      </c>
      <c r="L7" s="235">
        <f>Автомобили_1ед_244!O10</f>
        <v>244</v>
      </c>
    </row>
    <row r="8" spans="1:16" ht="35.25" hidden="1" customHeight="1" x14ac:dyDescent="0.25">
      <c r="A8" s="86" t="s">
        <v>225</v>
      </c>
      <c r="B8" s="378" t="s">
        <v>237</v>
      </c>
      <c r="C8" s="378"/>
      <c r="D8" s="378"/>
      <c r="E8" s="378"/>
      <c r="F8" s="378"/>
      <c r="G8" s="378"/>
      <c r="H8" s="378"/>
      <c r="I8" s="379"/>
      <c r="J8" s="218">
        <v>1</v>
      </c>
      <c r="K8" s="218">
        <v>1</v>
      </c>
      <c r="L8" s="205">
        <f>'Мраморн плиты_1132ед_152'!G9</f>
        <v>152</v>
      </c>
    </row>
    <row r="9" spans="1:16" s="128" customFormat="1" ht="35.25" customHeight="1" thickBot="1" x14ac:dyDescent="0.3">
      <c r="A9" s="86" t="s">
        <v>177</v>
      </c>
      <c r="B9" s="378" t="s">
        <v>227</v>
      </c>
      <c r="C9" s="378"/>
      <c r="D9" s="378"/>
      <c r="E9" s="378"/>
      <c r="F9" s="378"/>
      <c r="G9" s="378"/>
      <c r="H9" s="378"/>
      <c r="I9" s="378"/>
      <c r="J9" s="206">
        <v>4</v>
      </c>
      <c r="K9" s="206">
        <v>4</v>
      </c>
      <c r="L9" s="235">
        <f>Оборудование_4ед_967!H12</f>
        <v>967.2</v>
      </c>
    </row>
    <row r="10" spans="1:16" ht="24.75" customHeight="1" thickBot="1" x14ac:dyDescent="0.3">
      <c r="A10" s="380" t="s">
        <v>161</v>
      </c>
      <c r="B10" s="381"/>
      <c r="C10" s="381"/>
      <c r="D10" s="381"/>
      <c r="E10" s="381"/>
      <c r="F10" s="381"/>
      <c r="G10" s="381"/>
      <c r="H10" s="381"/>
      <c r="I10" s="382"/>
      <c r="J10" s="69">
        <f>J4+J5+J9</f>
        <v>6</v>
      </c>
      <c r="K10" s="207">
        <f>K4+K5+K9</f>
        <v>6</v>
      </c>
      <c r="L10" s="208">
        <f>L9</f>
        <v>967.2</v>
      </c>
    </row>
    <row r="11" spans="1:16" x14ac:dyDescent="0.25">
      <c r="B11" s="37"/>
      <c r="C11" s="37"/>
      <c r="D11" s="37"/>
      <c r="E11" s="37"/>
      <c r="F11" s="37"/>
      <c r="G11" s="37"/>
      <c r="H11" s="37"/>
      <c r="I11" s="37"/>
      <c r="J11" s="38"/>
      <c r="K11" s="38"/>
      <c r="L11" s="39"/>
    </row>
    <row r="13" spans="1:16" ht="66" hidden="1" customHeight="1" x14ac:dyDescent="0.25">
      <c r="B13" s="291" t="s">
        <v>71</v>
      </c>
      <c r="C13" s="291"/>
      <c r="D13" s="33" t="s">
        <v>81</v>
      </c>
      <c r="E13" s="290" t="s">
        <v>82</v>
      </c>
      <c r="F13" s="290"/>
      <c r="G13" s="290"/>
      <c r="H13" s="45"/>
      <c r="I13" s="70" t="s">
        <v>99</v>
      </c>
      <c r="J13" s="70"/>
      <c r="K13" s="70"/>
      <c r="L13" s="71"/>
    </row>
    <row r="14" spans="1:16" hidden="1" x14ac:dyDescent="0.25">
      <c r="B14" s="35"/>
      <c r="C14" s="35"/>
      <c r="D14" s="33"/>
      <c r="E14" s="45"/>
      <c r="F14" s="45"/>
      <c r="G14" s="45"/>
      <c r="H14" s="45"/>
      <c r="I14" s="72"/>
      <c r="J14" s="72"/>
      <c r="K14" s="72"/>
      <c r="L14" s="71"/>
    </row>
    <row r="15" spans="1:16" ht="24.75" hidden="1" customHeight="1" x14ac:dyDescent="0.25">
      <c r="B15" s="290" t="s">
        <v>83</v>
      </c>
      <c r="C15" s="290"/>
      <c r="D15" s="33" t="s">
        <v>90</v>
      </c>
      <c r="E15" s="290" t="s">
        <v>82</v>
      </c>
      <c r="F15" s="290"/>
      <c r="G15" s="290"/>
      <c r="H15" s="45"/>
      <c r="I15" s="70" t="s">
        <v>99</v>
      </c>
      <c r="J15" s="70"/>
      <c r="K15" s="70"/>
      <c r="L15" s="71"/>
    </row>
    <row r="16" spans="1:16" hidden="1" x14ac:dyDescent="0.25">
      <c r="B16" s="34"/>
      <c r="C16" s="34"/>
      <c r="D16" s="33"/>
      <c r="E16" s="45"/>
      <c r="F16" s="45"/>
      <c r="G16" s="45"/>
      <c r="H16" s="66"/>
      <c r="I16" s="72"/>
      <c r="J16" s="72"/>
      <c r="K16" s="72"/>
      <c r="L16" s="71"/>
    </row>
    <row r="17" spans="2:12" ht="52.5" hidden="1" customHeight="1" x14ac:dyDescent="0.25">
      <c r="B17" s="291" t="s">
        <v>84</v>
      </c>
      <c r="C17" s="291"/>
      <c r="D17" s="33" t="s">
        <v>69</v>
      </c>
      <c r="E17" s="290" t="s">
        <v>82</v>
      </c>
      <c r="F17" s="290"/>
      <c r="G17" s="290"/>
      <c r="H17" s="45"/>
      <c r="I17" s="70" t="s">
        <v>99</v>
      </c>
      <c r="J17" s="70"/>
      <c r="K17" s="70"/>
      <c r="L17" s="71"/>
    </row>
  </sheetData>
  <mergeCells count="14">
    <mergeCell ref="B13:C13"/>
    <mergeCell ref="E13:G13"/>
    <mergeCell ref="B15:C15"/>
    <mergeCell ref="E15:G15"/>
    <mergeCell ref="B17:C17"/>
    <mergeCell ref="E17:G17"/>
    <mergeCell ref="B6:I6"/>
    <mergeCell ref="B8:I8"/>
    <mergeCell ref="A10:I10"/>
    <mergeCell ref="B3:I3"/>
    <mergeCell ref="B5:I5"/>
    <mergeCell ref="B4:I4"/>
    <mergeCell ref="B7:I7"/>
    <mergeCell ref="B9:I9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Погрузчик на продажу_</vt:lpstr>
      <vt:lpstr>Архив торгов для их участников</vt:lpstr>
      <vt:lpstr>Грейфер 35ед_3239</vt:lpstr>
      <vt:lpstr>Портальный кран_1 ед_2600тр</vt:lpstr>
      <vt:lpstr>Автомобили_1ед_244</vt:lpstr>
      <vt:lpstr>Мраморн плиты_1132ед_152</vt:lpstr>
      <vt:lpstr>Контейнеры 10ед_387</vt:lpstr>
      <vt:lpstr>Оборудование_4ед_967</vt:lpstr>
      <vt:lpstr>ОПИСЬ ПЕРЕЧНЯ</vt:lpstr>
      <vt:lpstr>Автомобили_1ед_244!Область_печати</vt:lpstr>
      <vt:lpstr>'Архив торгов для их участников'!Область_печати</vt:lpstr>
      <vt:lpstr>'Грейфер 35ед_3239'!Область_печати</vt:lpstr>
      <vt:lpstr>'Мраморн плиты_1132ед_152'!Область_печати</vt:lpstr>
      <vt:lpstr>'ОПИСЬ ПЕРЕЧНЯ'!Область_печати</vt:lpstr>
      <vt:lpstr>'Погрузчик на продажу_'!Область_печати</vt:lpstr>
      <vt:lpstr>'Портальный кран_1 ед_2600тр'!Область_печати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Толстых Лев Николаевич</dc:creator>
  <cp:lastModifiedBy>Скорнякова Евгения Алексеевна</cp:lastModifiedBy>
  <cp:lastPrinted>2020-01-17T06:47:20Z</cp:lastPrinted>
  <dcterms:created xsi:type="dcterms:W3CDTF">2014-09-24T12:13:54Z</dcterms:created>
  <dcterms:modified xsi:type="dcterms:W3CDTF">2023-02-14T13:36:42Z</dcterms:modified>
</cp:coreProperties>
</file>