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0470" activeTab="1"/>
  </bookViews>
  <sheets>
    <sheet name="2.14.1" sheetId="1" r:id="rId1"/>
    <sheet name="2.14.2" sheetId="2" r:id="rId2"/>
  </sheets>
  <externalReferences>
    <externalReference r:id="rId3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2" l="1"/>
  <c r="V23" i="2"/>
  <c r="L20" i="2"/>
  <c r="L19" i="2"/>
  <c r="L18" i="2"/>
  <c r="L17" i="2"/>
  <c r="M17" i="2" s="1"/>
  <c r="N17" i="2" s="1"/>
  <c r="O17" i="2" s="1"/>
  <c r="P17" i="2" s="1"/>
  <c r="R17" i="2" s="1"/>
  <c r="S17" i="2" s="1"/>
  <c r="L9" i="2"/>
  <c r="J9" i="2"/>
  <c r="L8" i="2"/>
  <c r="J8" i="2"/>
  <c r="T23" i="2"/>
  <c r="U22" i="2"/>
  <c r="E31" i="1" l="1"/>
  <c r="D31" i="1"/>
  <c r="E28" i="1"/>
  <c r="D28" i="1"/>
  <c r="E25" i="1"/>
  <c r="D25" i="1"/>
  <c r="E22" i="1"/>
  <c r="D22" i="1"/>
  <c r="E17" i="1"/>
  <c r="D17" i="1"/>
  <c r="E8" i="1"/>
  <c r="D8" i="1"/>
  <c r="E7" i="1"/>
  <c r="D7" i="1"/>
</calcChain>
</file>

<file path=xl/sharedStrings.xml><?xml version="1.0" encoding="utf-8"?>
<sst xmlns="http://schemas.openxmlformats.org/spreadsheetml/2006/main" count="109" uniqueCount="67">
  <si>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</si>
  <si>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</si>
  <si>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</si>
  <si>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</si>
  <si>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</si>
  <si>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</si>
  <si>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</si>
  <si>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</si>
  <si>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</si>
  <si>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</si>
  <si>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</si>
  <si>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</si>
  <si>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</si>
  <si>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</si>
  <si>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</si>
  <si>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</si>
  <si>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</si>
  <si>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</si>
  <si>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</si>
  <si>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</si>
  <si>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</si>
  <si>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</si>
  <si>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01.01.2020</t>
  </si>
  <si>
    <t>31.12.2020</t>
  </si>
  <si>
    <t>метод индексации установленных тарифов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</si>
  <si>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</si>
  <si>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</si>
  <si>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</si>
  <si>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https://portal.eias.ru/Portal/DownloadPage.aspx?type=12&amp;guid=29b4b337-459d-4108-9e4b-d2592fdd6943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</si>
  <si>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</si>
  <si>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</si>
  <si>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</si>
  <si>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</si>
  <si>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</si>
  <si>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</si>
  <si>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</si>
  <si>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</si>
  <si>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</si>
  <si>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Форма 2.14.1 Информация о предложении об установлении тарифов в сфере холодного водоснабжения на 2020 год</t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</si>
  <si>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</si>
  <si>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</si>
  <si>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</si>
  <si>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</si>
  <si>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</si>
  <si>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</si>
  <si>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</si>
  <si>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</si>
  <si>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поданной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</si>
  <si>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</si>
  <si>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</si>
  <si>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</si>
  <si>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Территория действия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</si>
  <si>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</si>
  <si>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</si>
  <si>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нет</t>
  </si>
  <si>
    <t>Группа потребителей</t>
  </si>
  <si>
    <t>прочие</t>
  </si>
  <si>
    <t>Значение признака дифференциации</t>
  </si>
  <si>
    <t>да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</si>
  <si>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</si>
  <si>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</si>
  <si>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</si>
  <si>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Форма 2.14.2 Информация о предложении величин тарифов на питьевую воду (питьевое водоснабжение)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</si>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</sst>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55"/>
      <name val="Wingdings 2"/>
      <family val="1"/>
      <charset val="2"/>
    </font>
    <font>
      <b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rgb="FFD3DBDB"/>
      </left>
      <right style="thin">
        <color rgb="FFD3DBDB"/>
      </right>
      <top/>
      <bottom style="thin">
        <color rgb="FFD3DBDB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 style="thin">
        <color rgb="FFD3D3D6"/>
      </left>
      <right style="thin">
        <color rgb="FFD3D3D6"/>
      </right>
      <top style="thin">
        <color rgb="FFD3D3D6"/>
      </top>
      <bottom style="thin">
        <color rgb="FFD3D3D6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2" fillId="0" borderId="0">
      <alignment horizontal="left" vertical="center"/>
    </xf>
    <xf numFmtId="0" fontId="1" fillId="0" borderId="0"/>
    <xf numFmtId="0" fontId="8" fillId="0" borderId="5" applyBorder="0">
      <alignment horizontal="center" vertical="center" wrapText="1"/>
    </xf>
    <xf numFmtId="49" fontId="2" fillId="0" borderId="0" applyBorder="0">
      <alignment vertical="top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5" fillId="0" borderId="0"/>
    <xf numFmtId="0" fontId="1" fillId="0" borderId="0"/>
  </cellStyleXfs>
  <cellXfs count="14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1"/>
    </xf>
    <xf numFmtId="0" fontId="2" fillId="0" borderId="0" xfId="1" applyFont="1" applyFill="1" applyAlignment="1" applyProtection="1">
      <alignment horizontal="left" vertical="center" wrapText="1" indent="2"/>
    </xf>
    <xf numFmtId="0" fontId="2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Alignment="1" applyProtection="1">
      <alignment horizontal="center" vertical="center" wrapText="1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2" fillId="0" borderId="0" xfId="4" applyNumberFormat="1" applyFont="1" applyFill="1" applyBorder="1" applyAlignment="1" applyProtection="1">
      <alignment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0" fillId="2" borderId="0" xfId="5" applyNumberFormat="1" applyFont="1" applyFill="1" applyBorder="1" applyAlignment="1" applyProtection="1">
      <alignment horizontal="center" vertical="center" wrapText="1"/>
    </xf>
    <xf numFmtId="49" fontId="2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2" fillId="5" borderId="3" xfId="7" applyNumberFormat="1" applyFill="1" applyBorder="1" applyAlignment="1" applyProtection="1">
      <alignment horizontal="left" vertical="center" wrapText="1"/>
      <protection locked="0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2" fillId="6" borderId="9" xfId="1" applyFont="1" applyFill="1" applyBorder="1" applyAlignment="1" applyProtection="1">
      <alignment vertical="center" wrapText="1"/>
    </xf>
    <xf numFmtId="49" fontId="13" fillId="6" borderId="1" xfId="6" applyFont="1" applyFill="1" applyBorder="1" applyAlignment="1" applyProtection="1">
      <alignment horizontal="left" vertical="center"/>
    </xf>
    <xf numFmtId="49" fontId="13" fillId="6" borderId="1" xfId="6" applyFont="1" applyFill="1" applyBorder="1" applyAlignment="1" applyProtection="1">
      <alignment horizontal="left" vertical="center" indent="2"/>
    </xf>
    <xf numFmtId="49" fontId="14" fillId="6" borderId="6" xfId="6" applyFont="1" applyFill="1" applyBorder="1" applyAlignment="1" applyProtection="1">
      <alignment horizontal="center"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3" fillId="6" borderId="1" xfId="6" applyFont="1" applyFill="1" applyBorder="1" applyAlignment="1" applyProtection="1">
      <alignment horizontal="left" vertical="center" indent="3"/>
    </xf>
    <xf numFmtId="49" fontId="2" fillId="0" borderId="0" xfId="6">
      <alignment vertical="top"/>
    </xf>
    <xf numFmtId="49" fontId="2" fillId="0" borderId="10" xfId="6" applyBorder="1">
      <alignment vertical="top"/>
    </xf>
    <xf numFmtId="49" fontId="4" fillId="0" borderId="0" xfId="6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  <xf numFmtId="49" fontId="12" fillId="4" borderId="3" xfId="7" applyNumberFormat="1" applyFill="1" applyBorder="1" applyAlignment="1" applyProtection="1">
      <alignment horizontal="left" vertical="center" wrapText="1"/>
      <protection locked="0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right" vertical="center" wrapText="1" indent="1"/>
    </xf>
    <xf numFmtId="49" fontId="4" fillId="0" borderId="0" xfId="1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2" fillId="0" borderId="0" xfId="8" applyFont="1" applyFill="1" applyBorder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49" fontId="4" fillId="2" borderId="1" xfId="5" applyNumberFormat="1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4" fillId="2" borderId="1" xfId="5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left" vertical="center" wrapText="1"/>
    </xf>
    <xf numFmtId="0" fontId="2" fillId="0" borderId="11" xfId="8" applyFont="1" applyFill="1" applyBorder="1" applyAlignment="1" applyProtection="1">
      <alignment vertical="center" wrapText="1"/>
    </xf>
    <xf numFmtId="0" fontId="2" fillId="0" borderId="7" xfId="4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1"/>
    </xf>
    <xf numFmtId="0" fontId="2" fillId="0" borderId="3" xfId="4" applyNumberFormat="1" applyFont="1" applyFill="1" applyBorder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vertical="center" wrapText="1"/>
    </xf>
    <xf numFmtId="0" fontId="2" fillId="2" borderId="3" xfId="1" applyNumberFormat="1" applyFont="1" applyFill="1" applyBorder="1" applyAlignment="1" applyProtection="1">
      <alignment horizontal="left" vertical="center" wrapText="1" indent="2"/>
    </xf>
    <xf numFmtId="0" fontId="2" fillId="2" borderId="3" xfId="1" applyNumberFormat="1" applyFont="1" applyFill="1" applyBorder="1" applyAlignment="1" applyProtection="1">
      <alignment horizontal="left" vertical="center" wrapText="1" indent="3"/>
    </xf>
    <xf numFmtId="0" fontId="2" fillId="2" borderId="3" xfId="1" applyNumberFormat="1" applyFont="1" applyFill="1" applyBorder="1" applyAlignment="1" applyProtection="1">
      <alignment horizontal="left" vertical="center" wrapText="1" indent="4"/>
    </xf>
    <xf numFmtId="49" fontId="2" fillId="5" borderId="3" xfId="1" applyNumberFormat="1" applyFont="1" applyFill="1" applyBorder="1" applyAlignment="1" applyProtection="1">
      <alignment horizontal="left" vertical="center" wrapText="1" indent="6"/>
      <protection locked="0"/>
    </xf>
    <xf numFmtId="49" fontId="2" fillId="0" borderId="3" xfId="4" applyNumberFormat="1" applyFont="1" applyFill="1" applyBorder="1" applyAlignment="1" applyProtection="1">
      <alignment vertical="center" wrapText="1"/>
    </xf>
    <xf numFmtId="4" fontId="2" fillId="4" borderId="3" xfId="7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7" applyNumberFormat="1" applyFont="1" applyFill="1" applyBorder="1" applyAlignment="1" applyProtection="1">
      <alignment horizontal="right" vertical="center" wrapText="1"/>
    </xf>
    <xf numFmtId="0" fontId="2" fillId="2" borderId="3" xfId="1" applyFont="1" applyFill="1" applyBorder="1" applyAlignment="1" applyProtection="1">
      <alignment vertical="center" wrapText="1"/>
    </xf>
    <xf numFmtId="49" fontId="2" fillId="6" borderId="3" xfId="1" applyNumberFormat="1" applyFont="1" applyFill="1" applyBorder="1" applyAlignment="1" applyProtection="1">
      <alignment horizontal="left" vertical="center" wrapText="1"/>
    </xf>
    <xf numFmtId="0" fontId="2" fillId="0" borderId="13" xfId="1" applyNumberFormat="1" applyFont="1" applyFill="1" applyBorder="1" applyAlignment="1" applyProtection="1">
      <alignment horizontal="left" vertical="center" wrapText="1" indent="6"/>
    </xf>
    <xf numFmtId="0" fontId="2" fillId="0" borderId="3" xfId="7" applyNumberFormat="1" applyFont="1" applyFill="1" applyBorder="1" applyAlignment="1" applyProtection="1">
      <alignment horizontal="center" vertical="center" wrapText="1"/>
    </xf>
    <xf numFmtId="4" fontId="4" fillId="0" borderId="3" xfId="7" applyNumberFormat="1" applyFont="1" applyFill="1" applyBorder="1" applyAlignment="1" applyProtection="1">
      <alignment horizontal="center" vertical="center" wrapText="1"/>
    </xf>
    <xf numFmtId="0" fontId="17" fillId="6" borderId="2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left" vertical="center" indent="5"/>
    </xf>
    <xf numFmtId="0" fontId="13" fillId="6" borderId="1" xfId="0" applyFont="1" applyFill="1" applyBorder="1" applyAlignment="1" applyProtection="1">
      <alignment horizontal="left" vertical="center" indent="4"/>
    </xf>
    <xf numFmtId="0" fontId="17" fillId="6" borderId="1" xfId="0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2" fillId="6" borderId="1" xfId="4" applyNumberFormat="1" applyFont="1" applyFill="1" applyBorder="1" applyAlignment="1" applyProtection="1">
      <alignment horizontal="center" vertical="center" wrapText="1"/>
    </xf>
    <xf numFmtId="49" fontId="2" fillId="6" borderId="6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13" fillId="6" borderId="1" xfId="0" applyFont="1" applyFill="1" applyBorder="1" applyAlignment="1" applyProtection="1">
      <alignment horizontal="left" vertical="center" indent="3"/>
    </xf>
    <xf numFmtId="49" fontId="11" fillId="6" borderId="1" xfId="4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13" fillId="6" borderId="1" xfId="0" applyFont="1" applyFill="1" applyBorder="1" applyAlignment="1" applyProtection="1">
      <alignment horizontal="left" vertical="center" indent="2"/>
    </xf>
    <xf numFmtId="0" fontId="6" fillId="0" borderId="1" xfId="2" applyFont="1" applyBorder="1" applyAlignment="1">
      <alignment horizontal="left" vertical="center" wrapText="1" indent="1"/>
    </xf>
    <xf numFmtId="0" fontId="2" fillId="3" borderId="3" xfId="4" applyNumberFormat="1" applyFont="1" applyFill="1" applyBorder="1" applyAlignment="1" applyProtection="1">
      <alignment horizontal="left" vertical="center" wrapText="1" indent="1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2" fillId="2" borderId="2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0" fontId="0" fillId="0" borderId="3" xfId="1" applyFont="1" applyFill="1" applyBorder="1" applyAlignment="1" applyProtection="1">
      <alignment horizontal="left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10" fillId="2" borderId="1" xfId="5" applyNumberFormat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left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1" fillId="0" borderId="8" xfId="1" applyFont="1" applyFill="1" applyBorder="1" applyAlignment="1" applyProtection="1">
      <alignment horizontal="left" vertical="center" wrapText="1"/>
    </xf>
    <xf numFmtId="0" fontId="11" fillId="0" borderId="7" xfId="1" applyFont="1" applyFill="1" applyBorder="1" applyAlignment="1" applyProtection="1">
      <alignment horizontal="left"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left" vertical="top" wrapText="1"/>
    </xf>
    <xf numFmtId="49" fontId="2" fillId="5" borderId="3" xfId="4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2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" fillId="7" borderId="12" xfId="4" applyNumberFormat="1" applyFont="1" applyFill="1" applyBorder="1" applyAlignment="1" applyProtection="1">
      <alignment horizontal="center" vertical="center" wrapText="1"/>
    </xf>
    <xf numFmtId="49" fontId="11" fillId="4" borderId="3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10" fillId="2" borderId="1" xfId="5" applyNumberFormat="1" applyFont="1" applyFill="1" applyBorder="1" applyAlignment="1" applyProtection="1">
      <alignment horizontal="center" vertical="center" wrapText="1"/>
    </xf>
    <xf numFmtId="0" fontId="2" fillId="3" borderId="7" xfId="4" applyNumberFormat="1" applyFont="1" applyFill="1" applyBorder="1" applyAlignment="1" applyProtection="1">
      <alignment horizontal="left" vertical="center" wrapText="1"/>
    </xf>
    <xf numFmtId="0" fontId="2" fillId="3" borderId="3" xfId="4" applyNumberFormat="1" applyFont="1" applyFill="1" applyBorder="1" applyAlignment="1" applyProtection="1">
      <alignment horizontal="left" vertical="center" wrapText="1"/>
    </xf>
    <xf numFmtId="0" fontId="16" fillId="0" borderId="0" xfId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textRotation="90" wrapText="1"/>
    </xf>
    <xf numFmtId="0" fontId="2" fillId="0" borderId="3" xfId="10" applyFont="1" applyFill="1" applyBorder="1" applyAlignment="1" applyProtection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4" fillId="0" borderId="0" xfId="4" applyNumberFormat="1" applyFont="1" applyFill="1" applyBorder="1" applyAlignment="1" applyProtection="1">
      <alignment horizontal="left" vertical="center" wrapText="1" indent="1"/>
    </xf>
    <xf numFmtId="0" fontId="2" fillId="0" borderId="0" xfId="8" applyFont="1" applyFill="1" applyBorder="1" applyAlignment="1" applyProtection="1">
      <alignment horizontal="right"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30</xdr:row>
      <xdr:rowOff>0</xdr:rowOff>
    </xdr:from>
    <xdr:to>
      <xdr:col>8</xdr:col>
      <xdr:colOff>228600</xdr:colOff>
      <xdr:row>30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776287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22</xdr:row>
      <xdr:rowOff>0</xdr:rowOff>
    </xdr:from>
    <xdr:to>
      <xdr:col>15</xdr:col>
      <xdr:colOff>228600</xdr:colOff>
      <xdr:row>24</xdr:row>
      <xdr:rowOff>47625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6210300" y="34480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18</xdr:col>
      <xdr:colOff>0</xdr:colOff>
      <xdr:row>3</xdr:row>
      <xdr:rowOff>9525</xdr:rowOff>
    </xdr:from>
    <xdr:to>
      <xdr:col>18</xdr:col>
      <xdr:colOff>190500</xdr:colOff>
      <xdr:row>4</xdr:row>
      <xdr:rowOff>57150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72009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15</xdr:col>
      <xdr:colOff>38100</xdr:colOff>
      <xdr:row>3</xdr:row>
      <xdr:rowOff>9525</xdr:rowOff>
    </xdr:from>
    <xdr:to>
      <xdr:col>15</xdr:col>
      <xdr:colOff>228600</xdr:colOff>
      <xdr:row>4</xdr:row>
      <xdr:rowOff>57150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6210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REQUEST.HV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29.04.2019</v>
          </cell>
        </row>
        <row r="20">
          <cell r="F20" t="str">
            <v>А-125</v>
          </cell>
        </row>
      </sheetData>
      <sheetData sheetId="5"/>
      <sheetData sheetId="6">
        <row r="21">
          <cell r="E21" t="str">
            <v>Тариф на питьевую воду (питьевое водоснабжение)</v>
          </cell>
          <cell r="J21" t="str">
            <v>Тариф на холодную воду питьевую</v>
          </cell>
          <cell r="N21" t="str">
            <v>город Санкт-Петербург, муниципальный округ Морские ворота (40341000);</v>
          </cell>
          <cell r="R21" t="str">
            <v>Централизованнная система холодного водоснабжения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portal.eias.ru/Portal/DownloadPage.aspx?type=12&amp;guid=29b4b337-459d-4108-9e4b-d2592fdd69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opLeftCell="C16" workbookViewId="0">
      <selection activeCell="E25" sqref="E25:E26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6.28515625" style="3" bestFit="1" customWidth="1"/>
    <col min="4" max="4" width="46.7109375" style="3" customWidth="1"/>
    <col min="5" max="5" width="35.7109375" style="3" customWidth="1"/>
    <col min="6" max="6" width="3.7109375" style="3" customWidth="1"/>
    <col min="7" max="8" width="11.7109375" style="3" customWidth="1"/>
    <col min="9" max="10" width="35.7109375" style="3" customWidth="1"/>
    <col min="11" max="11" width="10.5703125" style="3"/>
    <col min="12" max="13" width="10.5703125" style="4"/>
    <col min="14" max="16384" width="10.5703125" style="3"/>
  </cols>
  <sheetData>
    <row r="1" spans="1:30" hidden="1" x14ac:dyDescent="0.25">
      <c r="Q1" s="5"/>
      <c r="AD1" s="6"/>
    </row>
    <row r="2" spans="1:30" hidden="1" x14ac:dyDescent="0.25"/>
    <row r="3" spans="1:30" hidden="1" x14ac:dyDescent="0.25"/>
    <row r="4" spans="1:30" x14ac:dyDescent="0.25">
      <c r="C4" s="7"/>
      <c r="D4" s="7"/>
      <c r="E4" s="7"/>
      <c r="F4" s="7"/>
      <c r="G4" s="7"/>
      <c r="H4" s="7"/>
      <c r="I4" s="7"/>
      <c r="J4" s="8"/>
    </row>
    <row r="5" spans="1:30" ht="12.75" x14ac:dyDescent="0.25">
      <c r="C5" s="94" t="s">
        <v>38</v>
      </c>
      <c r="D5" s="94"/>
      <c r="E5" s="94"/>
      <c r="F5" s="94"/>
      <c r="G5" s="94"/>
      <c r="H5" s="94"/>
      <c r="I5" s="94"/>
      <c r="J5" s="94"/>
    </row>
    <row r="6" spans="1:30" x14ac:dyDescent="0.25">
      <c r="C6" s="7"/>
      <c r="D6" s="9"/>
      <c r="E6" s="9"/>
      <c r="F6" s="9"/>
      <c r="G6" s="9"/>
      <c r="H6" s="9"/>
      <c r="I6" s="9"/>
      <c r="J6" s="10"/>
    </row>
    <row r="7" spans="1:30" ht="30" x14ac:dyDescent="0.25">
      <c r="C7" s="7"/>
      <c r="D7" s="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E7" s="95" t="str">
        <f>IF(datePr_ch="",IF(datePr="","",datePr),datePr_ch)</f>
        <v>29.04.2019</v>
      </c>
      <c r="F7" s="95"/>
      <c r="G7" s="95"/>
      <c r="H7" s="95"/>
      <c r="I7" s="95"/>
      <c r="J7" s="95"/>
      <c r="K7" s="12"/>
    </row>
    <row r="8" spans="1:30" ht="30" x14ac:dyDescent="0.25">
      <c r="C8" s="7"/>
      <c r="D8" s="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E8" s="95" t="str">
        <f>IF(numberPr_ch="",IF(numberPr="","",numberPr),numberPr_ch)</f>
        <v>А-125</v>
      </c>
      <c r="F8" s="95"/>
      <c r="G8" s="95"/>
      <c r="H8" s="95"/>
      <c r="I8" s="95"/>
      <c r="J8" s="95"/>
      <c r="K8" s="12"/>
    </row>
    <row r="9" spans="1:30" x14ac:dyDescent="0.25">
      <c r="C9" s="7"/>
      <c r="D9" s="9"/>
      <c r="E9" s="9"/>
      <c r="F9" s="9"/>
      <c r="G9" s="9"/>
      <c r="H9" s="9"/>
      <c r="I9" s="9"/>
      <c r="J9" s="10"/>
    </row>
    <row r="10" spans="1:30" x14ac:dyDescent="0.25">
      <c r="C10" s="96" t="s">
        <v>0</v>
      </c>
      <c r="D10" s="96"/>
      <c r="E10" s="96"/>
      <c r="F10" s="96"/>
      <c r="G10" s="96"/>
      <c r="H10" s="96"/>
      <c r="I10" s="96"/>
      <c r="J10" s="96"/>
    </row>
    <row r="11" spans="1:30" x14ac:dyDescent="0.25">
      <c r="C11" s="97" t="s">
        <v>1</v>
      </c>
      <c r="D11" s="99" t="s">
        <v>2</v>
      </c>
      <c r="E11" s="99" t="s">
        <v>3</v>
      </c>
      <c r="F11" s="101" t="s">
        <v>4</v>
      </c>
      <c r="G11" s="102"/>
      <c r="H11" s="103"/>
      <c r="I11" s="99" t="s">
        <v>5</v>
      </c>
      <c r="J11" s="99" t="s">
        <v>6</v>
      </c>
    </row>
    <row r="12" spans="1:30" ht="15" x14ac:dyDescent="0.25">
      <c r="C12" s="98"/>
      <c r="D12" s="100"/>
      <c r="E12" s="100"/>
      <c r="F12" s="108" t="s">
        <v>7</v>
      </c>
      <c r="G12" s="109"/>
      <c r="H12" s="13" t="s">
        <v>8</v>
      </c>
      <c r="I12" s="100"/>
      <c r="J12" s="100"/>
    </row>
    <row r="13" spans="1:30" x14ac:dyDescent="0.25">
      <c r="C13" s="14" t="s">
        <v>9</v>
      </c>
      <c r="D13" s="14" t="s">
        <v>10</v>
      </c>
      <c r="E13" s="14" t="s">
        <v>11</v>
      </c>
      <c r="F13" s="110" t="s">
        <v>12</v>
      </c>
      <c r="G13" s="110"/>
      <c r="H13" s="14" t="s">
        <v>13</v>
      </c>
      <c r="I13" s="14" t="s">
        <v>14</v>
      </c>
      <c r="J13" s="14" t="s">
        <v>15</v>
      </c>
    </row>
    <row r="14" spans="1:30" ht="18.75" x14ac:dyDescent="0.25">
      <c r="A14" s="15"/>
      <c r="C14" s="16">
        <v>1</v>
      </c>
      <c r="D14" s="107" t="s">
        <v>16</v>
      </c>
      <c r="E14" s="111"/>
      <c r="F14" s="111"/>
      <c r="G14" s="111"/>
      <c r="H14" s="111"/>
      <c r="I14" s="111"/>
      <c r="J14" s="111"/>
      <c r="K14" s="17"/>
    </row>
    <row r="15" spans="1:30" ht="18.75" x14ac:dyDescent="0.25">
      <c r="A15" s="15"/>
      <c r="C15" s="16" t="s">
        <v>17</v>
      </c>
      <c r="D15" s="18" t="s">
        <v>18</v>
      </c>
      <c r="E15" s="18" t="s">
        <v>18</v>
      </c>
      <c r="F15" s="112" t="s">
        <v>18</v>
      </c>
      <c r="G15" s="113"/>
      <c r="H15" s="18" t="s">
        <v>18</v>
      </c>
      <c r="I15" s="19" t="s">
        <v>19</v>
      </c>
      <c r="J15" s="20"/>
      <c r="K15" s="17"/>
    </row>
    <row r="16" spans="1:30" ht="18.75" x14ac:dyDescent="0.25">
      <c r="A16" s="15"/>
      <c r="B16" s="2">
        <v>3</v>
      </c>
      <c r="C16" s="21">
        <v>2</v>
      </c>
      <c r="D16" s="114" t="s">
        <v>20</v>
      </c>
      <c r="E16" s="115"/>
      <c r="F16" s="115"/>
      <c r="G16" s="116"/>
      <c r="H16" s="116"/>
      <c r="I16" s="116" t="s">
        <v>18</v>
      </c>
      <c r="J16" s="116"/>
      <c r="K16" s="17"/>
    </row>
    <row r="17" spans="1:13" ht="30" customHeight="1" x14ac:dyDescent="0.25">
      <c r="A17" s="15"/>
      <c r="C17" s="104" t="s">
        <v>21</v>
      </c>
      <c r="D17" s="105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17" s="106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17" s="18"/>
      <c r="G17" s="22" t="s">
        <v>22</v>
      </c>
      <c r="H17" s="23" t="s">
        <v>23</v>
      </c>
      <c r="I17" s="19" t="s">
        <v>24</v>
      </c>
      <c r="J17" s="18" t="s">
        <v>18</v>
      </c>
      <c r="K17" s="17"/>
    </row>
    <row r="18" spans="1:13" ht="18.75" x14ac:dyDescent="0.25">
      <c r="A18" s="15"/>
      <c r="C18" s="104"/>
      <c r="D18" s="105"/>
      <c r="E18" s="106"/>
      <c r="F18" s="24"/>
      <c r="G18" s="25" t="s">
        <v>25</v>
      </c>
      <c r="H18" s="26"/>
      <c r="I18" s="26"/>
      <c r="J18" s="27"/>
      <c r="K18" s="17"/>
    </row>
    <row r="19" spans="1:13" ht="18.75" x14ac:dyDescent="0.25">
      <c r="A19" s="15"/>
      <c r="B19" s="2">
        <v>3</v>
      </c>
      <c r="C19" s="28" t="s">
        <v>11</v>
      </c>
      <c r="D19" s="107" t="s">
        <v>26</v>
      </c>
      <c r="E19" s="107"/>
      <c r="F19" s="107"/>
      <c r="G19" s="107"/>
      <c r="H19" s="107"/>
      <c r="I19" s="107"/>
      <c r="J19" s="107"/>
      <c r="K19" s="17"/>
    </row>
    <row r="20" spans="1:13" ht="33.75" x14ac:dyDescent="0.25">
      <c r="A20" s="15"/>
      <c r="C20" s="16" t="s">
        <v>27</v>
      </c>
      <c r="D20" s="18" t="s">
        <v>18</v>
      </c>
      <c r="E20" s="18" t="s">
        <v>18</v>
      </c>
      <c r="F20" s="112" t="s">
        <v>18</v>
      </c>
      <c r="G20" s="113"/>
      <c r="H20" s="18" t="s">
        <v>18</v>
      </c>
      <c r="I20" s="18" t="s">
        <v>18</v>
      </c>
      <c r="J20" s="35" t="s">
        <v>28</v>
      </c>
      <c r="K20" s="17"/>
    </row>
    <row r="21" spans="1:13" ht="18.75" x14ac:dyDescent="0.25">
      <c r="A21" s="15"/>
      <c r="B21" s="2">
        <v>3</v>
      </c>
      <c r="C21" s="28" t="s">
        <v>12</v>
      </c>
      <c r="D21" s="107" t="s">
        <v>29</v>
      </c>
      <c r="E21" s="107"/>
      <c r="F21" s="107"/>
      <c r="G21" s="107"/>
      <c r="H21" s="107"/>
      <c r="I21" s="107"/>
      <c r="J21" s="107"/>
      <c r="K21" s="17"/>
    </row>
    <row r="22" spans="1:13" ht="18.75" customHeight="1" x14ac:dyDescent="0.25">
      <c r="A22" s="15"/>
      <c r="C22" s="104" t="s">
        <v>30</v>
      </c>
      <c r="D22" s="105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22" s="106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22" s="18"/>
      <c r="G22" s="23" t="s">
        <v>22</v>
      </c>
      <c r="H22" s="23" t="s">
        <v>23</v>
      </c>
      <c r="I22" s="29">
        <v>17287.681</v>
      </c>
      <c r="J22" s="18" t="s">
        <v>18</v>
      </c>
      <c r="K22" s="17"/>
    </row>
    <row r="23" spans="1:13" ht="18.75" x14ac:dyDescent="0.25">
      <c r="A23" s="15"/>
      <c r="C23" s="104"/>
      <c r="D23" s="105"/>
      <c r="E23" s="106"/>
      <c r="F23" s="24"/>
      <c r="G23" s="25" t="s">
        <v>25</v>
      </c>
      <c r="H23" s="30"/>
      <c r="I23" s="30"/>
      <c r="J23" s="27"/>
      <c r="K23" s="17"/>
    </row>
    <row r="24" spans="1:13" ht="18.75" x14ac:dyDescent="0.25">
      <c r="A24" s="15"/>
      <c r="C24" s="28" t="s">
        <v>13</v>
      </c>
      <c r="D24" s="107" t="s">
        <v>31</v>
      </c>
      <c r="E24" s="107"/>
      <c r="F24" s="107"/>
      <c r="G24" s="107"/>
      <c r="H24" s="107"/>
      <c r="I24" s="107"/>
      <c r="J24" s="107"/>
      <c r="K24" s="17"/>
    </row>
    <row r="25" spans="1:13" ht="18.75" customHeight="1" x14ac:dyDescent="0.25">
      <c r="A25" s="15"/>
      <c r="C25" s="117" t="s">
        <v>32</v>
      </c>
      <c r="D25" s="105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25" s="106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25" s="18"/>
      <c r="G25" s="22" t="s">
        <v>22</v>
      </c>
      <c r="H25" s="23" t="s">
        <v>23</v>
      </c>
      <c r="I25" s="29">
        <v>237.87899999999999</v>
      </c>
      <c r="J25" s="18" t="s">
        <v>18</v>
      </c>
      <c r="K25" s="17"/>
    </row>
    <row r="26" spans="1:13" ht="18.75" x14ac:dyDescent="0.25">
      <c r="A26" s="15"/>
      <c r="C26" s="118"/>
      <c r="D26" s="105"/>
      <c r="E26" s="106"/>
      <c r="F26" s="24"/>
      <c r="G26" s="25" t="s">
        <v>25</v>
      </c>
      <c r="H26" s="30"/>
      <c r="I26" s="30"/>
      <c r="J26" s="27"/>
      <c r="K26" s="17"/>
    </row>
    <row r="27" spans="1:13" ht="34.5" customHeight="1" x14ac:dyDescent="0.25">
      <c r="A27" s="15"/>
      <c r="C27" s="28" t="s">
        <v>14</v>
      </c>
      <c r="D27" s="107" t="s">
        <v>33</v>
      </c>
      <c r="E27" s="107"/>
      <c r="F27" s="107"/>
      <c r="G27" s="107"/>
      <c r="H27" s="107"/>
      <c r="I27" s="107"/>
      <c r="J27" s="107"/>
      <c r="K27" s="17"/>
    </row>
    <row r="28" spans="1:13" ht="18.75" customHeight="1" x14ac:dyDescent="0.25">
      <c r="A28" s="15"/>
      <c r="C28" s="117" t="s">
        <v>34</v>
      </c>
      <c r="D28" s="105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28" s="106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28" s="18"/>
      <c r="G28" s="22" t="s">
        <v>22</v>
      </c>
      <c r="H28" s="23" t="s">
        <v>23</v>
      </c>
      <c r="I28" s="29">
        <v>0</v>
      </c>
      <c r="J28" s="18" t="s">
        <v>18</v>
      </c>
      <c r="K28" s="17"/>
      <c r="M28" s="4" t="s">
        <v>35</v>
      </c>
    </row>
    <row r="29" spans="1:13" ht="18.75" x14ac:dyDescent="0.25">
      <c r="A29" s="15"/>
      <c r="C29" s="118"/>
      <c r="D29" s="105"/>
      <c r="E29" s="106"/>
      <c r="F29" s="24"/>
      <c r="G29" s="25" t="s">
        <v>25</v>
      </c>
      <c r="H29" s="30"/>
      <c r="I29" s="30"/>
      <c r="J29" s="27"/>
      <c r="K29" s="17"/>
    </row>
    <row r="30" spans="1:13" ht="36" customHeight="1" x14ac:dyDescent="0.25">
      <c r="A30" s="15"/>
      <c r="B30" s="2">
        <v>3</v>
      </c>
      <c r="C30" s="28" t="s">
        <v>15</v>
      </c>
      <c r="D30" s="107" t="s">
        <v>36</v>
      </c>
      <c r="E30" s="107"/>
      <c r="F30" s="107"/>
      <c r="G30" s="107"/>
      <c r="H30" s="107"/>
      <c r="I30" s="107"/>
      <c r="J30" s="107"/>
      <c r="K30" s="17"/>
    </row>
    <row r="31" spans="1:13" ht="18.75" customHeight="1" x14ac:dyDescent="0.25">
      <c r="A31" s="15"/>
      <c r="C31" s="117" t="s">
        <v>37</v>
      </c>
      <c r="D31" s="105" t="str">
        <f>IF('[1]Перечень тарифов'!E21="","наименование отсутствует","" &amp; '[1]Перечень тарифов'!E21 &amp; "")</f>
        <v>Тариф на питьевую воду (питьевое водоснабжение)</v>
      </c>
      <c r="E31" s="106" t="str">
        <f>IF('[1]Перечень тарифов'!J21="","наименование отсутствует","" &amp; '[1]Перечень тарифов'!J21 &amp; "")</f>
        <v>Тариф на холодную воду питьевую</v>
      </c>
      <c r="F31" s="18"/>
      <c r="G31" s="22" t="s">
        <v>22</v>
      </c>
      <c r="H31" s="23" t="s">
        <v>23</v>
      </c>
      <c r="I31" s="29">
        <v>0</v>
      </c>
      <c r="J31" s="18" t="s">
        <v>18</v>
      </c>
      <c r="K31" s="17"/>
    </row>
    <row r="32" spans="1:13" ht="18.75" x14ac:dyDescent="0.25">
      <c r="A32" s="15"/>
      <c r="C32" s="118"/>
      <c r="D32" s="105"/>
      <c r="E32" s="106"/>
      <c r="F32" s="24"/>
      <c r="G32" s="25" t="s">
        <v>25</v>
      </c>
      <c r="H32" s="30"/>
      <c r="I32" s="30"/>
      <c r="J32" s="27"/>
      <c r="K32" s="17"/>
    </row>
    <row r="33" spans="1:13" s="31" customFormat="1" x14ac:dyDescent="0.25">
      <c r="A33" s="15"/>
      <c r="C33" s="32"/>
      <c r="D33" s="32"/>
      <c r="E33" s="32"/>
      <c r="F33" s="32"/>
      <c r="G33" s="32"/>
      <c r="H33" s="32"/>
      <c r="I33" s="32"/>
      <c r="J33" s="32"/>
      <c r="L33" s="33"/>
      <c r="M33" s="33"/>
    </row>
    <row r="34" spans="1:13" ht="14.25" x14ac:dyDescent="0.25">
      <c r="C34" s="34"/>
      <c r="D34" s="119"/>
      <c r="E34" s="119"/>
      <c r="F34" s="119"/>
      <c r="G34" s="119"/>
      <c r="H34" s="119"/>
      <c r="I34" s="119"/>
      <c r="J34" s="119"/>
    </row>
  </sheetData>
  <mergeCells count="37">
    <mergeCell ref="D34:J34"/>
    <mergeCell ref="D30:J30"/>
    <mergeCell ref="C31:C32"/>
    <mergeCell ref="D31:D32"/>
    <mergeCell ref="E31:E32"/>
    <mergeCell ref="D27:J27"/>
    <mergeCell ref="C28:C29"/>
    <mergeCell ref="D28:D29"/>
    <mergeCell ref="E28:E29"/>
    <mergeCell ref="D24:J24"/>
    <mergeCell ref="C25:C26"/>
    <mergeCell ref="D25:D26"/>
    <mergeCell ref="E25:E26"/>
    <mergeCell ref="F20:G20"/>
    <mergeCell ref="D21:J21"/>
    <mergeCell ref="C22:C23"/>
    <mergeCell ref="D22:D23"/>
    <mergeCell ref="E22:E23"/>
    <mergeCell ref="C17:C18"/>
    <mergeCell ref="D17:D18"/>
    <mergeCell ref="E17:E18"/>
    <mergeCell ref="D19:J19"/>
    <mergeCell ref="J11:J12"/>
    <mergeCell ref="F12:G12"/>
    <mergeCell ref="F13:G13"/>
    <mergeCell ref="D14:J14"/>
    <mergeCell ref="F15:G15"/>
    <mergeCell ref="D16:J16"/>
    <mergeCell ref="C5:J5"/>
    <mergeCell ref="E7:J7"/>
    <mergeCell ref="E8:J8"/>
    <mergeCell ref="C10:J10"/>
    <mergeCell ref="C11:C12"/>
    <mergeCell ref="D11:D12"/>
    <mergeCell ref="E11:E12"/>
    <mergeCell ref="F11:H11"/>
    <mergeCell ref="I11:I12"/>
  </mergeCells>
  <dataValidations count="5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I15">
      <formula1>900</formula1>
    </dataValidation>
    <dataValidation type="decimal" allowBlank="1" showErrorMessage="1" errorTitle="Ошибка" error="Допускается ввод только действительных чисел!" sqref="I31 I25 I28 I22">
      <formula1>-9.99999999999999E+23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I17">
      <formula1>kind_of_control_method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G17:H17 G25:H25 G28:H28 G31:H31 G22:H22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5 J20">
      <formula1>900</formula1>
    </dataValidation>
  </dataValidations>
  <hyperlinks>
    <hyperlink ref="J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abSelected="1" topLeftCell="I4" workbookViewId="0">
      <selection activeCell="I23" sqref="I23"/>
    </sheetView>
  </sheetViews>
  <sheetFormatPr defaultColWidth="10.5703125" defaultRowHeight="11.25" x14ac:dyDescent="0.25"/>
  <cols>
    <col min="1" max="6" width="10.5703125" style="3" hidden="1" customWidth="1"/>
    <col min="7" max="8" width="9.140625" style="1" hidden="1" customWidth="1"/>
    <col min="9" max="9" width="12.7109375" style="3" customWidth="1"/>
    <col min="10" max="10" width="47.42578125" style="3" customWidth="1"/>
    <col min="11" max="11" width="1.42578125" style="3" hidden="1" customWidth="1"/>
    <col min="12" max="12" width="20.7109375" style="3" customWidth="1"/>
    <col min="13" max="14" width="23.7109375" style="3" hidden="1" customWidth="1"/>
    <col min="15" max="15" width="11.7109375" style="3" customWidth="1"/>
    <col min="16" max="16" width="3.7109375" style="3" customWidth="1"/>
    <col min="17" max="17" width="11.7109375" style="3" customWidth="1"/>
    <col min="18" max="18" width="8.5703125" style="3" hidden="1" customWidth="1"/>
    <col min="19" max="19" width="4.7109375" style="3" customWidth="1"/>
    <col min="20" max="31" width="10.5703125" style="38"/>
    <col min="32" max="16384" width="10.5703125" style="3"/>
  </cols>
  <sheetData>
    <row r="1" spans="7:31" hidden="1" x14ac:dyDescent="0.25">
      <c r="N1" s="37"/>
      <c r="O1" s="37"/>
    </row>
    <row r="2" spans="7:31" hidden="1" x14ac:dyDescent="0.25">
      <c r="R2" s="37"/>
    </row>
    <row r="3" spans="7:31" hidden="1" x14ac:dyDescent="0.25"/>
    <row r="4" spans="7:31" x14ac:dyDescent="0.25">
      <c r="I4" s="7"/>
      <c r="J4" s="7"/>
      <c r="K4" s="7"/>
      <c r="L4" s="39"/>
      <c r="M4" s="39"/>
      <c r="N4" s="39"/>
      <c r="O4" s="39"/>
      <c r="P4" s="39"/>
      <c r="Q4" s="39"/>
      <c r="R4" s="39"/>
    </row>
    <row r="5" spans="7:31" ht="12.75" x14ac:dyDescent="0.25">
      <c r="I5" s="136" t="s">
        <v>62</v>
      </c>
      <c r="J5" s="137"/>
      <c r="K5" s="137"/>
      <c r="L5" s="137"/>
      <c r="M5" s="137"/>
      <c r="N5" s="137"/>
      <c r="O5" s="137"/>
      <c r="P5" s="137"/>
      <c r="Q5" s="137"/>
      <c r="R5" s="138"/>
      <c r="AE5" s="3"/>
    </row>
    <row r="6" spans="7:31" x14ac:dyDescent="0.25">
      <c r="I6" s="7"/>
      <c r="J6" s="7"/>
      <c r="K6" s="7"/>
      <c r="L6" s="10"/>
      <c r="M6" s="10"/>
      <c r="N6" s="10"/>
      <c r="O6" s="10"/>
      <c r="P6" s="10"/>
      <c r="Q6" s="10"/>
      <c r="R6" s="10"/>
      <c r="AE6" s="3"/>
    </row>
    <row r="7" spans="7:31" s="40" customFormat="1" ht="5.25" hidden="1" x14ac:dyDescent="0.25">
      <c r="I7" s="41"/>
      <c r="J7" s="42"/>
      <c r="L7" s="139"/>
      <c r="M7" s="139"/>
      <c r="N7" s="139"/>
      <c r="O7" s="139"/>
      <c r="P7" s="139"/>
      <c r="Q7" s="139"/>
      <c r="R7" s="139"/>
      <c r="S7" s="139"/>
    </row>
    <row r="8" spans="7:31" s="45" customFormat="1" ht="30" x14ac:dyDescent="0.25">
      <c r="G8" s="44"/>
      <c r="H8" s="44"/>
      <c r="I8" s="46"/>
      <c r="J8" s="11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K8" s="47"/>
      <c r="L8" s="95" t="str">
        <f>IF(datePr_ch="",IF(datePr="","",datePr),datePr_ch)</f>
        <v>29.04.2019</v>
      </c>
      <c r="M8" s="95"/>
      <c r="N8" s="95"/>
      <c r="O8" s="95"/>
      <c r="P8" s="95"/>
      <c r="Q8" s="95"/>
      <c r="R8" s="95"/>
      <c r="S8" s="95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</row>
    <row r="9" spans="7:31" s="45" customFormat="1" ht="30" x14ac:dyDescent="0.25">
      <c r="G9" s="44"/>
      <c r="H9" s="44"/>
      <c r="I9" s="46"/>
      <c r="J9" s="11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K9" s="47"/>
      <c r="L9" s="95" t="str">
        <f>IF(numberPr_ch="",IF(numberPr="","",numberPr),numberPr_ch)</f>
        <v>А-125</v>
      </c>
      <c r="M9" s="95"/>
      <c r="N9" s="95"/>
      <c r="O9" s="95"/>
      <c r="P9" s="95"/>
      <c r="Q9" s="95"/>
      <c r="R9" s="95"/>
      <c r="S9" s="95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</row>
    <row r="10" spans="7:31" s="40" customFormat="1" ht="5.25" hidden="1" x14ac:dyDescent="0.25">
      <c r="I10" s="41"/>
      <c r="J10" s="42"/>
      <c r="L10" s="139"/>
      <c r="M10" s="139"/>
      <c r="N10" s="139"/>
      <c r="O10" s="139"/>
      <c r="P10" s="139"/>
      <c r="Q10" s="139"/>
      <c r="R10" s="139"/>
      <c r="S10" s="139"/>
    </row>
    <row r="11" spans="7:31" s="49" customFormat="1" ht="15" hidden="1" x14ac:dyDescent="0.25">
      <c r="G11" s="48"/>
      <c r="H11" s="48"/>
      <c r="I11" s="140"/>
      <c r="J11" s="140"/>
      <c r="K11" s="50"/>
      <c r="L11" s="12"/>
      <c r="M11" s="12"/>
      <c r="N11" s="12"/>
      <c r="O11" s="12"/>
      <c r="P11" s="12"/>
      <c r="Q11" s="12"/>
      <c r="R11" s="51" t="s">
        <v>39</v>
      </c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</row>
    <row r="12" spans="7:31" s="49" customFormat="1" ht="15" x14ac:dyDescent="0.25">
      <c r="G12" s="48"/>
      <c r="H12" s="48"/>
      <c r="I12" s="50"/>
      <c r="J12" s="50"/>
      <c r="K12" s="50"/>
      <c r="L12" s="131"/>
      <c r="M12" s="131"/>
      <c r="N12" s="131"/>
      <c r="O12" s="131"/>
      <c r="P12" s="131"/>
      <c r="Q12" s="131"/>
      <c r="R12" s="131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</row>
    <row r="13" spans="7:31" x14ac:dyDescent="0.25">
      <c r="I13" s="132" t="s">
        <v>0</v>
      </c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AE13" s="3"/>
    </row>
    <row r="14" spans="7:31" ht="15" x14ac:dyDescent="0.25">
      <c r="I14" s="132" t="s">
        <v>1</v>
      </c>
      <c r="J14" s="132" t="s">
        <v>40</v>
      </c>
      <c r="K14" s="132"/>
      <c r="L14" s="133" t="s">
        <v>41</v>
      </c>
      <c r="M14" s="133"/>
      <c r="N14" s="133"/>
      <c r="O14" s="133"/>
      <c r="P14" s="133"/>
      <c r="Q14" s="133"/>
      <c r="R14" s="132" t="s">
        <v>42</v>
      </c>
      <c r="S14" s="134" t="s">
        <v>25</v>
      </c>
      <c r="AE14" s="3"/>
    </row>
    <row r="15" spans="7:31" x14ac:dyDescent="0.25">
      <c r="I15" s="132"/>
      <c r="J15" s="132"/>
      <c r="K15" s="132"/>
      <c r="L15" s="53" t="s">
        <v>43</v>
      </c>
      <c r="M15" s="135" t="s">
        <v>44</v>
      </c>
      <c r="N15" s="135"/>
      <c r="O15" s="126" t="s">
        <v>45</v>
      </c>
      <c r="P15" s="126"/>
      <c r="Q15" s="126"/>
      <c r="R15" s="132"/>
      <c r="S15" s="134"/>
      <c r="AE15" s="3"/>
    </row>
    <row r="16" spans="7:31" ht="45" x14ac:dyDescent="0.25">
      <c r="I16" s="132"/>
      <c r="J16" s="132"/>
      <c r="K16" s="132"/>
      <c r="L16" s="54" t="s">
        <v>46</v>
      </c>
      <c r="M16" s="55" t="s">
        <v>47</v>
      </c>
      <c r="N16" s="55" t="s">
        <v>48</v>
      </c>
      <c r="O16" s="56" t="s">
        <v>49</v>
      </c>
      <c r="P16" s="127" t="s">
        <v>50</v>
      </c>
      <c r="Q16" s="127"/>
      <c r="R16" s="132"/>
      <c r="S16" s="134"/>
      <c r="AE16" s="3"/>
    </row>
    <row r="17" spans="1:31" x14ac:dyDescent="0.25">
      <c r="I17" s="36" t="s">
        <v>9</v>
      </c>
      <c r="J17" s="36" t="s">
        <v>10</v>
      </c>
      <c r="K17" s="57" t="s">
        <v>10</v>
      </c>
      <c r="L17" s="58">
        <f ca="1">OFFSET(L17,0,-1)+1</f>
        <v>3</v>
      </c>
      <c r="M17" s="58">
        <f ca="1">OFFSET(M17,0,-1)+1</f>
        <v>4</v>
      </c>
      <c r="N17" s="58">
        <f ca="1">OFFSET(N17,0,-1)+1</f>
        <v>5</v>
      </c>
      <c r="O17" s="58">
        <f ca="1">OFFSET(O17,0,-1)+1</f>
        <v>6</v>
      </c>
      <c r="P17" s="128">
        <f ca="1">OFFSET(P17,0,-1)+1</f>
        <v>7</v>
      </c>
      <c r="Q17" s="128"/>
      <c r="R17" s="58">
        <f ca="1">OFFSET(R17,0,-2)+1</f>
        <v>8</v>
      </c>
      <c r="S17" s="59">
        <f ca="1">OFFSET(S17,0,-1)</f>
        <v>8</v>
      </c>
    </row>
    <row r="18" spans="1:31" x14ac:dyDescent="0.25">
      <c r="A18" s="121">
        <v>1</v>
      </c>
      <c r="B18" s="60"/>
      <c r="C18" s="60"/>
      <c r="D18" s="60"/>
      <c r="E18" s="43"/>
      <c r="F18" s="61"/>
      <c r="G18" s="61"/>
      <c r="H18" s="61"/>
      <c r="I18" s="62">
        <v>1</v>
      </c>
      <c r="J18" s="63" t="s">
        <v>3</v>
      </c>
      <c r="K18" s="64"/>
      <c r="L18" s="129" t="str">
        <f>IF('[1]Перечень тарифов'!J21="","","" &amp; '[1]Перечень тарифов'!J21 &amp; "")</f>
        <v>Тариф на холодную воду питьевую</v>
      </c>
      <c r="M18" s="129"/>
      <c r="N18" s="129"/>
      <c r="O18" s="129"/>
      <c r="P18" s="129"/>
      <c r="Q18" s="129"/>
      <c r="R18" s="129"/>
      <c r="S18" s="129"/>
    </row>
    <row r="19" spans="1:31" x14ac:dyDescent="0.25">
      <c r="A19" s="121"/>
      <c r="B19" s="121">
        <v>1</v>
      </c>
      <c r="C19" s="60"/>
      <c r="D19" s="60"/>
      <c r="E19" s="61"/>
      <c r="F19" s="61"/>
      <c r="G19" s="61"/>
      <c r="H19" s="61"/>
      <c r="I19" s="65" t="s">
        <v>17</v>
      </c>
      <c r="J19" s="66" t="s">
        <v>51</v>
      </c>
      <c r="K19" s="67"/>
      <c r="L19" s="130" t="str">
        <f>IF('[1]Перечень тарифов'!N21="","","" &amp; '[1]Перечень тарифов'!N21 &amp; "")</f>
        <v>город Санкт-Петербург, муниципальный округ Морские ворота (40341000);</v>
      </c>
      <c r="M19" s="130"/>
      <c r="N19" s="130"/>
      <c r="O19" s="130"/>
      <c r="P19" s="130"/>
      <c r="Q19" s="130"/>
      <c r="R19" s="130"/>
      <c r="S19" s="130"/>
    </row>
    <row r="20" spans="1:31" ht="22.5" x14ac:dyDescent="0.25">
      <c r="A20" s="121"/>
      <c r="B20" s="121"/>
      <c r="C20" s="121">
        <v>1</v>
      </c>
      <c r="D20" s="60"/>
      <c r="E20" s="61"/>
      <c r="F20" s="61"/>
      <c r="G20" s="61"/>
      <c r="H20" s="61"/>
      <c r="I20" s="65" t="s">
        <v>63</v>
      </c>
      <c r="J20" s="69" t="s">
        <v>52</v>
      </c>
      <c r="K20" s="67"/>
      <c r="L20" s="130" t="str">
        <f>IF('[1]Перечень тарифов'!R21="","","" &amp; '[1]Перечень тарифов'!R21 &amp; "")</f>
        <v>Централизованнная система холодного водоснабжения</v>
      </c>
      <c r="M20" s="130"/>
      <c r="N20" s="130"/>
      <c r="O20" s="130"/>
      <c r="P20" s="130"/>
      <c r="Q20" s="130"/>
      <c r="R20" s="130"/>
      <c r="S20" s="130"/>
    </row>
    <row r="21" spans="1:31" x14ac:dyDescent="0.25">
      <c r="A21" s="121"/>
      <c r="B21" s="121"/>
      <c r="C21" s="121"/>
      <c r="D21" s="121">
        <v>1</v>
      </c>
      <c r="E21" s="61"/>
      <c r="F21" s="61"/>
      <c r="G21" s="61"/>
      <c r="H21" s="61"/>
      <c r="I21" s="65" t="s">
        <v>64</v>
      </c>
      <c r="J21" s="70" t="s">
        <v>53</v>
      </c>
      <c r="K21" s="67"/>
      <c r="L21" s="120" t="s">
        <v>54</v>
      </c>
      <c r="M21" s="120"/>
      <c r="N21" s="120"/>
      <c r="O21" s="120"/>
      <c r="P21" s="120"/>
      <c r="Q21" s="120"/>
      <c r="R21" s="120"/>
      <c r="S21" s="120"/>
    </row>
    <row r="22" spans="1:31" x14ac:dyDescent="0.25">
      <c r="A22" s="121"/>
      <c r="B22" s="121"/>
      <c r="C22" s="121"/>
      <c r="D22" s="121"/>
      <c r="E22" s="121">
        <v>1</v>
      </c>
      <c r="F22" s="61"/>
      <c r="G22" s="61"/>
      <c r="H22" s="61"/>
      <c r="I22" s="65" t="s">
        <v>65</v>
      </c>
      <c r="J22" s="71" t="s">
        <v>55</v>
      </c>
      <c r="K22" s="68"/>
      <c r="L22" s="122" t="s">
        <v>56</v>
      </c>
      <c r="M22" s="122"/>
      <c r="N22" s="122"/>
      <c r="O22" s="122"/>
      <c r="P22" s="122"/>
      <c r="Q22" s="122"/>
      <c r="R22" s="122"/>
      <c r="S22" s="122"/>
      <c r="U22" s="4" t="e">
        <f ca="1">strCheckUnique(V22:V25)</f>
        <v>#NAME?</v>
      </c>
      <c r="W22" s="4"/>
    </row>
    <row r="23" spans="1:31" ht="11.25" customHeight="1" x14ac:dyDescent="0.25">
      <c r="A23" s="121"/>
      <c r="B23" s="121"/>
      <c r="C23" s="121"/>
      <c r="D23" s="121"/>
      <c r="E23" s="121"/>
      <c r="F23" s="60">
        <v>1</v>
      </c>
      <c r="G23" s="60"/>
      <c r="H23" s="60"/>
      <c r="I23" s="65" t="s">
        <v>66</v>
      </c>
      <c r="J23" s="72" t="s">
        <v>57</v>
      </c>
      <c r="K23" s="73"/>
      <c r="L23" s="74">
        <v>72.67</v>
      </c>
      <c r="M23" s="75"/>
      <c r="N23" s="75"/>
      <c r="O23" s="123" t="s">
        <v>22</v>
      </c>
      <c r="P23" s="124" t="s">
        <v>58</v>
      </c>
      <c r="Q23" s="123" t="s">
        <v>23</v>
      </c>
      <c r="R23" s="124" t="s">
        <v>54</v>
      </c>
      <c r="S23" s="76"/>
      <c r="T23" s="38" t="e">
        <f ca="1">strCheckDate(L24:S24)</f>
        <v>#NAME?</v>
      </c>
      <c r="U23" s="4"/>
      <c r="V23" s="4" t="str">
        <f>IF(J23="","",J23 )</f>
        <v>Значение признака дифференциации</v>
      </c>
      <c r="W23" s="4"/>
      <c r="X23" s="4"/>
      <c r="Y23" s="4"/>
    </row>
    <row r="24" spans="1:31" ht="14.25" hidden="1" customHeight="1" x14ac:dyDescent="0.25">
      <c r="A24" s="121"/>
      <c r="B24" s="121"/>
      <c r="C24" s="121"/>
      <c r="D24" s="121"/>
      <c r="E24" s="121"/>
      <c r="F24" s="60"/>
      <c r="G24" s="60"/>
      <c r="H24" s="60"/>
      <c r="I24" s="77"/>
      <c r="J24" s="78"/>
      <c r="K24" s="73"/>
      <c r="L24" s="73"/>
      <c r="M24" s="79"/>
      <c r="N24" s="80" t="str">
        <f>O23 &amp; "-" &amp; Q23</f>
        <v>01.01.2020-31.12.2020</v>
      </c>
      <c r="O24" s="123"/>
      <c r="P24" s="124"/>
      <c r="Q24" s="125"/>
      <c r="R24" s="124"/>
      <c r="S24" s="76"/>
      <c r="U24" s="4"/>
      <c r="V24" s="4"/>
      <c r="W24" s="4"/>
      <c r="X24" s="4"/>
      <c r="Y24" s="4"/>
    </row>
    <row r="25" spans="1:31" s="89" customFormat="1" ht="15" x14ac:dyDescent="0.25">
      <c r="A25" s="121"/>
      <c r="B25" s="121"/>
      <c r="C25" s="121"/>
      <c r="D25" s="121"/>
      <c r="E25" s="121"/>
      <c r="F25" s="60"/>
      <c r="G25" s="60"/>
      <c r="H25" s="60"/>
      <c r="I25" s="81"/>
      <c r="J25" s="82" t="s">
        <v>59</v>
      </c>
      <c r="K25" s="83"/>
      <c r="L25" s="84"/>
      <c r="M25" s="84"/>
      <c r="N25" s="84"/>
      <c r="O25" s="85"/>
      <c r="P25" s="86"/>
      <c r="Q25" s="86"/>
      <c r="R25" s="86"/>
      <c r="S25" s="87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</row>
    <row r="26" spans="1:31" s="89" customFormat="1" ht="15" x14ac:dyDescent="0.25">
      <c r="A26" s="121"/>
      <c r="B26" s="121"/>
      <c r="C26" s="121"/>
      <c r="D26" s="121"/>
      <c r="E26" s="60"/>
      <c r="F26" s="61"/>
      <c r="G26" s="61"/>
      <c r="H26" s="61"/>
      <c r="I26" s="81"/>
      <c r="J26" s="83" t="s">
        <v>60</v>
      </c>
      <c r="K26" s="90"/>
      <c r="L26" s="84"/>
      <c r="M26" s="84"/>
      <c r="N26" s="84"/>
      <c r="O26" s="85"/>
      <c r="P26" s="86"/>
      <c r="Q26" s="86"/>
      <c r="R26" s="91"/>
      <c r="S26" s="86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</row>
    <row r="27" spans="1:31" s="89" customFormat="1" ht="15" x14ac:dyDescent="0.25">
      <c r="A27" s="121"/>
      <c r="B27" s="121"/>
      <c r="C27" s="121"/>
      <c r="D27" s="60"/>
      <c r="E27" s="92"/>
      <c r="F27" s="61"/>
      <c r="G27" s="61"/>
      <c r="H27" s="61"/>
      <c r="I27" s="81"/>
      <c r="J27" s="90" t="s">
        <v>61</v>
      </c>
      <c r="K27" s="93"/>
      <c r="L27" s="84"/>
      <c r="M27" s="84"/>
      <c r="N27" s="84"/>
      <c r="O27" s="85"/>
      <c r="P27" s="86"/>
      <c r="Q27" s="86"/>
      <c r="R27" s="91"/>
      <c r="S27" s="86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x14ac:dyDescent="0.25">
      <c r="AE28" s="3"/>
    </row>
  </sheetData>
  <mergeCells count="32">
    <mergeCell ref="I11:J11"/>
    <mergeCell ref="I5:R5"/>
    <mergeCell ref="L7:S7"/>
    <mergeCell ref="L8:S8"/>
    <mergeCell ref="L9:S9"/>
    <mergeCell ref="L10:S10"/>
    <mergeCell ref="L12:R12"/>
    <mergeCell ref="I13:S13"/>
    <mergeCell ref="I14:I16"/>
    <mergeCell ref="J14:J16"/>
    <mergeCell ref="K14:K16"/>
    <mergeCell ref="L14:Q14"/>
    <mergeCell ref="R14:R16"/>
    <mergeCell ref="S14:S16"/>
    <mergeCell ref="M15:N15"/>
    <mergeCell ref="O15:Q15"/>
    <mergeCell ref="P16:Q16"/>
    <mergeCell ref="P17:Q17"/>
    <mergeCell ref="A18:A27"/>
    <mergeCell ref="L18:S18"/>
    <mergeCell ref="B19:B27"/>
    <mergeCell ref="L19:S19"/>
    <mergeCell ref="C20:C27"/>
    <mergeCell ref="L20:S20"/>
    <mergeCell ref="D21:D26"/>
    <mergeCell ref="L21:S21"/>
    <mergeCell ref="E22:E25"/>
    <mergeCell ref="L22:S22"/>
    <mergeCell ref="O23:O24"/>
    <mergeCell ref="P23:P24"/>
    <mergeCell ref="Q23:Q24"/>
    <mergeCell ref="R23:R24"/>
  </mergeCells>
  <dataValidations count="8">
    <dataValidation type="decimal" allowBlank="1" showErrorMessage="1" errorTitle="Ошибка" error="Допускается ввод только действительных чисел!" sqref="L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P23:P24 R23:R24"/>
    <dataValidation type="list" allowBlank="1" showInputMessage="1" showErrorMessage="1" errorTitle="Ошибка" error="Выберите значение из списка" sqref="L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J23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23 Q23:Q24"/>
    <dataValidation allowBlank="1" promptTitle="checkPeriodRange" sqref="N24"/>
    <dataValidation allowBlank="1" sqref="P25:P27"/>
    <dataValidation type="textLength" operator="lessThanOrEqual" allowBlank="1" showInputMessage="1" showErrorMessage="1" errorTitle="Ошибка" error="Допускается ввод не более 900 символов!" sqref="L21:S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2.14.1</vt:lpstr>
      <vt:lpstr>2.14.2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Зинаида Павловна</dc:creator>
  <cp:lastModifiedBy>Поротова Людмила Сергеевна</cp:lastModifiedBy>
  <dcterms:created xsi:type="dcterms:W3CDTF">2019-04-30T08:51:05Z</dcterms:created>
  <dcterms:modified xsi:type="dcterms:W3CDTF">2019-04-30T09:15:28Z</dcterms:modified>
</cp:coreProperties>
</file>